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60" windowWidth="28515" windowHeight="12315" activeTab="3"/>
  </bookViews>
  <sheets>
    <sheet name="Tabel 1" sheetId="1" r:id="rId1"/>
    <sheet name="Tabel 2" sheetId="2" r:id="rId2"/>
    <sheet name="Tabel 3" sheetId="3" r:id="rId3"/>
    <sheet name="Tabel 4" sheetId="4" r:id="rId4"/>
  </sheets>
  <calcPr calcId="125725"/>
</workbook>
</file>

<file path=xl/calcChain.xml><?xml version="1.0" encoding="utf-8"?>
<calcChain xmlns="http://schemas.openxmlformats.org/spreadsheetml/2006/main">
  <c r="D161" i="4"/>
  <c r="D204"/>
  <c r="D203"/>
  <c r="D163"/>
  <c r="D162"/>
  <c r="D111"/>
  <c r="D110"/>
  <c r="D100"/>
  <c r="D99"/>
  <c r="D89"/>
  <c r="D88"/>
  <c r="D81"/>
  <c r="D80"/>
  <c r="D52"/>
  <c r="D51"/>
  <c r="D47"/>
  <c r="D46"/>
  <c r="D39"/>
  <c r="D38"/>
  <c r="D17"/>
  <c r="D16"/>
  <c r="D202"/>
  <c r="D112"/>
  <c r="D109"/>
  <c r="D101"/>
  <c r="D98"/>
  <c r="D87"/>
  <c r="D79"/>
  <c r="D57"/>
  <c r="D50"/>
  <c r="D45"/>
  <c r="D37"/>
  <c r="D15"/>
  <c r="D32"/>
  <c r="D29"/>
  <c r="D200"/>
  <c r="D199"/>
  <c r="D196"/>
  <c r="D195"/>
  <c r="D192"/>
  <c r="D191"/>
  <c r="D174"/>
  <c r="D173"/>
  <c r="D159"/>
  <c r="D158"/>
  <c r="D132"/>
  <c r="D131"/>
  <c r="D130"/>
  <c r="D128"/>
  <c r="D127"/>
  <c r="D124"/>
  <c r="D123"/>
  <c r="D120"/>
  <c r="D119"/>
  <c r="D116"/>
  <c r="D115"/>
  <c r="D107"/>
  <c r="D106"/>
  <c r="D105"/>
  <c r="D104"/>
  <c r="D96"/>
  <c r="D95"/>
  <c r="D93"/>
  <c r="D92"/>
  <c r="D85"/>
  <c r="D84"/>
  <c r="D77"/>
  <c r="D76"/>
  <c r="D73"/>
  <c r="D72"/>
  <c r="D69"/>
  <c r="D68"/>
  <c r="D65"/>
  <c r="D64"/>
  <c r="D63"/>
  <c r="D61"/>
  <c r="D60"/>
  <c r="D56"/>
  <c r="D55"/>
  <c r="D43"/>
  <c r="D42"/>
  <c r="D34"/>
  <c r="D31"/>
  <c r="D28"/>
  <c r="D27"/>
  <c r="D24"/>
  <c r="D23"/>
  <c r="D21"/>
  <c r="D20"/>
  <c r="D12"/>
  <c r="D11"/>
  <c r="D10"/>
  <c r="D9"/>
  <c r="F140" i="3"/>
  <c r="G140" s="1"/>
  <c r="F137"/>
  <c r="G137" s="1"/>
  <c r="F117"/>
  <c r="G117" s="1"/>
  <c r="F105"/>
  <c r="G105" s="1"/>
  <c r="F102"/>
  <c r="G102" s="1"/>
  <c r="F109"/>
  <c r="G109" s="1"/>
  <c r="F114"/>
  <c r="G114" s="1"/>
  <c r="F111"/>
  <c r="G111" s="1"/>
  <c r="F95"/>
  <c r="G95" s="1"/>
  <c r="F61"/>
  <c r="G61" s="1"/>
  <c r="F49"/>
  <c r="G49" s="1"/>
  <c r="F31"/>
  <c r="G31" s="1"/>
  <c r="F23"/>
  <c r="G23" s="1"/>
  <c r="F183"/>
  <c r="G183" s="1"/>
  <c r="F180"/>
  <c r="G180" s="1"/>
  <c r="F179"/>
  <c r="G179" s="1"/>
  <c r="F178"/>
  <c r="G178" s="1"/>
  <c r="F177"/>
  <c r="G177" s="1"/>
  <c r="F174"/>
  <c r="G174" s="1"/>
  <c r="F173"/>
  <c r="G173" s="1"/>
  <c r="F172"/>
  <c r="G172" s="1"/>
  <c r="F171"/>
  <c r="G171" s="1"/>
  <c r="F170"/>
  <c r="G170" s="1"/>
  <c r="F169"/>
  <c r="G169" s="1"/>
  <c r="F168"/>
  <c r="G168" s="1"/>
  <c r="F165"/>
  <c r="G165" s="1"/>
  <c r="F164"/>
  <c r="G164" s="1"/>
  <c r="F163"/>
  <c r="G163" s="1"/>
  <c r="F162"/>
  <c r="G162" s="1"/>
  <c r="F161"/>
  <c r="G161" s="1"/>
  <c r="F158"/>
  <c r="G158" s="1"/>
  <c r="F157"/>
  <c r="G157" s="1"/>
  <c r="F156"/>
  <c r="G156" s="1"/>
  <c r="F155"/>
  <c r="G155" s="1"/>
  <c r="F154"/>
  <c r="G154" s="1"/>
  <c r="F153"/>
  <c r="G153" s="1"/>
  <c r="F152"/>
  <c r="G152" s="1"/>
  <c r="F151"/>
  <c r="G151" s="1"/>
  <c r="F148"/>
  <c r="G148" s="1"/>
  <c r="F147"/>
  <c r="G147" s="1"/>
  <c r="F146"/>
  <c r="G146" s="1"/>
  <c r="F145"/>
  <c r="G145" s="1"/>
  <c r="F142"/>
  <c r="G142" s="1"/>
  <c r="F139"/>
  <c r="G139" s="1"/>
  <c r="F136"/>
  <c r="G136" s="1"/>
  <c r="F135"/>
  <c r="G135" s="1"/>
  <c r="F134"/>
  <c r="G134" s="1"/>
  <c r="F133"/>
  <c r="G133" s="1"/>
  <c r="F132"/>
  <c r="G132" s="1"/>
  <c r="F131"/>
  <c r="G131" s="1"/>
  <c r="F130"/>
  <c r="G130" s="1"/>
  <c r="F129"/>
  <c r="G129" s="1"/>
  <c r="F128"/>
  <c r="G128" s="1"/>
  <c r="F127"/>
  <c r="G127" s="1"/>
  <c r="F126"/>
  <c r="G126" s="1"/>
  <c r="F125"/>
  <c r="G125" s="1"/>
  <c r="F124"/>
  <c r="G124" s="1"/>
  <c r="F123"/>
  <c r="G123" s="1"/>
  <c r="F122"/>
  <c r="G122" s="1"/>
  <c r="F121"/>
  <c r="G121" s="1"/>
  <c r="F116"/>
  <c r="G116" s="1"/>
  <c r="F113"/>
  <c r="G113" s="1"/>
  <c r="F108"/>
  <c r="G108" s="1"/>
  <c r="F107"/>
  <c r="G107" s="1"/>
  <c r="F104"/>
  <c r="G104" s="1"/>
  <c r="F101"/>
  <c r="G101" s="1"/>
  <c r="F100"/>
  <c r="G100" s="1"/>
  <c r="F99"/>
  <c r="G99" s="1"/>
  <c r="F98"/>
  <c r="G98" s="1"/>
  <c r="F97"/>
  <c r="G97" s="1"/>
  <c r="F94"/>
  <c r="G94" s="1"/>
  <c r="F93"/>
  <c r="G93" s="1"/>
  <c r="F92"/>
  <c r="G92" s="1"/>
  <c r="F91"/>
  <c r="G91" s="1"/>
  <c r="F90"/>
  <c r="G90" s="1"/>
  <c r="F89"/>
  <c r="G89" s="1"/>
  <c r="F88"/>
  <c r="G88" s="1"/>
  <c r="F87"/>
  <c r="G87" s="1"/>
  <c r="F86"/>
  <c r="G86" s="1"/>
  <c r="F85"/>
  <c r="G85" s="1"/>
  <c r="F84"/>
  <c r="G84" s="1"/>
  <c r="F83"/>
  <c r="G83" s="1"/>
  <c r="F82"/>
  <c r="G82" s="1"/>
  <c r="F81"/>
  <c r="G81" s="1"/>
  <c r="F80"/>
  <c r="G80" s="1"/>
  <c r="F79"/>
  <c r="G79" s="1"/>
  <c r="F78"/>
  <c r="G78" s="1"/>
  <c r="F77"/>
  <c r="G77" s="1"/>
  <c r="F74"/>
  <c r="G74" s="1"/>
  <c r="F71"/>
  <c r="G71" s="1"/>
  <c r="F67"/>
  <c r="G67" s="1"/>
  <c r="F64"/>
  <c r="G64" s="1"/>
  <c r="F63"/>
  <c r="G63" s="1"/>
  <c r="F60"/>
  <c r="G60" s="1"/>
  <c r="F59"/>
  <c r="G59" s="1"/>
  <c r="F58"/>
  <c r="G58" s="1"/>
  <c r="F57"/>
  <c r="G57" s="1"/>
  <c r="F56"/>
  <c r="G56" s="1"/>
  <c r="F53"/>
  <c r="G53" s="1"/>
  <c r="F52"/>
  <c r="G52" s="1"/>
  <c r="F51"/>
  <c r="G51" s="1"/>
  <c r="F48"/>
  <c r="G48" s="1"/>
  <c r="F47"/>
  <c r="G47" s="1"/>
  <c r="F46"/>
  <c r="G46" s="1"/>
  <c r="F45"/>
  <c r="G45" s="1"/>
  <c r="F44"/>
  <c r="G44" s="1"/>
  <c r="F43"/>
  <c r="G43" s="1"/>
  <c r="F42"/>
  <c r="G42" s="1"/>
  <c r="F41"/>
  <c r="G41" s="1"/>
  <c r="F40"/>
  <c r="G40" s="1"/>
  <c r="F39"/>
  <c r="G39" s="1"/>
  <c r="F38"/>
  <c r="G38" s="1"/>
  <c r="F37"/>
  <c r="G37" s="1"/>
  <c r="F36"/>
  <c r="G36" s="1"/>
  <c r="F33"/>
  <c r="G33" s="1"/>
  <c r="F30"/>
  <c r="G30" s="1"/>
  <c r="F29"/>
  <c r="G29" s="1"/>
  <c r="F28"/>
  <c r="G28" s="1"/>
  <c r="F27"/>
  <c r="G27" s="1"/>
  <c r="F26"/>
  <c r="G26" s="1"/>
  <c r="F25"/>
  <c r="G25" s="1"/>
  <c r="F22"/>
  <c r="G22" s="1"/>
  <c r="F21"/>
  <c r="G21" s="1"/>
  <c r="F20"/>
  <c r="G20" s="1"/>
  <c r="F19"/>
  <c r="G19" s="1"/>
  <c r="F18"/>
  <c r="G18" s="1"/>
  <c r="F17"/>
  <c r="G17" s="1"/>
  <c r="F16"/>
  <c r="G16" s="1"/>
  <c r="F15"/>
  <c r="G15" s="1"/>
  <c r="F14"/>
  <c r="G14" s="1"/>
  <c r="F12"/>
  <c r="G12" s="1"/>
  <c r="F11"/>
  <c r="G11" s="1"/>
  <c r="F10"/>
  <c r="G10" s="1"/>
  <c r="D23" i="2"/>
  <c r="E23" s="1"/>
  <c r="D22"/>
  <c r="E22" s="1"/>
  <c r="D21"/>
  <c r="E21" s="1"/>
  <c r="D19"/>
  <c r="E19" s="1"/>
  <c r="D18"/>
  <c r="E18" s="1"/>
  <c r="D17"/>
  <c r="E17" s="1"/>
  <c r="D16"/>
  <c r="E16" s="1"/>
  <c r="D15"/>
  <c r="E15" s="1"/>
  <c r="D14"/>
  <c r="E14" s="1"/>
  <c r="D13"/>
  <c r="E13" s="1"/>
  <c r="D12"/>
  <c r="E12" s="1"/>
  <c r="D11"/>
  <c r="E11" s="1"/>
  <c r="D10"/>
  <c r="E10" s="1"/>
  <c r="D9"/>
  <c r="E9" s="1"/>
</calcChain>
</file>

<file path=xl/sharedStrings.xml><?xml version="1.0" encoding="utf-8"?>
<sst xmlns="http://schemas.openxmlformats.org/spreadsheetml/2006/main" count="686" uniqueCount="522">
  <si>
    <t>PACHET DE BAZA</t>
  </si>
  <si>
    <t>ASISTENTA MEDICALA AMBULATORIE DE SPECIALITATE PENTRU SPECIALITATI CLINICE</t>
  </si>
  <si>
    <t>- ACORDAT PERSOANELOR ASIGURATE-</t>
  </si>
  <si>
    <t>1.1. Servicii medicale pentru situaţiile de urgenţă medico-chirurgicală,</t>
  </si>
  <si>
    <t xml:space="preserve">    1.2. Servicii medicale curative - consultaţii medicale de specialitate pentru afecţiuni acute şi subacute, precum şi acutizări ale bolilor cronice</t>
  </si>
  <si>
    <t xml:space="preserve">    1.3. Servicii medicale curative - consultaţii medicale de specialitate pentru afecţiuni cronice</t>
  </si>
  <si>
    <t xml:space="preserve">    1.4. Depistarea de boli cu potenţial endemo-epidemic</t>
  </si>
  <si>
    <t xml:space="preserve">    1.5. Consultaţii pentru acordarea serviciilor de planificare familială</t>
  </si>
  <si>
    <t xml:space="preserve">    1.6. Consultații de îngrijiri paliative</t>
  </si>
  <si>
    <t xml:space="preserve">    1.7. Servicii diagnostice şi terapeutice</t>
  </si>
  <si>
    <t xml:space="preserve">    1.8. Servicii de sănătate conexe actului medical</t>
  </si>
  <si>
    <t xml:space="preserve">    1.9. Servicii de supraveghere a sarcinii şi lăuziei</t>
  </si>
  <si>
    <t xml:space="preserve">    1.10. Servicii medicale în scop diagnostic - caz; aceste servicii sunt servicii de spitalizare de zi şi se acordă în ambulatoriu de specialitate clinic.</t>
  </si>
  <si>
    <t>DENUMIRE SERVICIU MEDICAL</t>
  </si>
  <si>
    <t>FRECVENTA/PLAFON</t>
  </si>
  <si>
    <t xml:space="preserve">Se decontează o singură consultaţie per persoană pentru fiecare situaţie de urgenţă constatată, pentru care s-au acordat intervenţii de primă necesitate în urgenţele medico-chirurgicale sau care a fost rezolvată la nivelul cabinetului medical </t>
  </si>
  <si>
    <t>în cazul copiilor 0 - 18 ani se decontează maximum 2 consultaţii pentru fiecare situaţie de urgenţă constatată.</t>
  </si>
  <si>
    <t>Pentru acelaşi episod de boală acută/subacută/acutizări ale bolilor cronice, pe un bilet de trimitere, se decontează maximum 3 consultaţii pe asigurat, într-un interval de maxim 60 de zile calendaristice de la data acordării primei consultaţii, necesare pentru stabilirea diagnosticului, a tratamentului şi a evoluţiei cazului, indiferent de codul de diagnostic stabilit de către medicul de specialitate din specialităţile clinice.</t>
  </si>
  <si>
    <t>Pentru asiguraţii cu diagnostic deja confirmat la externarea din spital, se decontează maximum două consultaţii pentru:</t>
  </si>
  <si>
    <t xml:space="preserve">    a. urmărirea evoluţiei sub tratamentul stabilit în cursul internării</t>
  </si>
  <si>
    <t xml:space="preserve">    b. efectuarea unor manevre terapeutice</t>
  </si>
  <si>
    <t xml:space="preserve">    c. examenul plăgii, scoaterea firelor, scoaterea ghipsului, după o intervenţie chirurgicală sau ortopedică</t>
  </si>
  <si>
    <t xml:space="preserve">    d. recomandări pentru investigaţii paraclinice considerate necesare, după caz</t>
  </si>
  <si>
    <t>se decontează pe un bilet de trimitere maximum 4 consultaţii/trimestru/asigurat, dar nu mai mult de 2 consultaţii pe lună</t>
  </si>
  <si>
    <t>Se decontează maximum 2 consultaţii/semestru dacă în biletul de trimitere este evidenţiat "management de caz" pentru evaluarea bolilor cronice confirmate.</t>
  </si>
  <si>
    <t>Se decontează o singură consultaţie per persoană asigurată pentru fiecare boală cu potenţial endemo-epidemic suspicionată şi confirmată</t>
  </si>
  <si>
    <t xml:space="preserve">    b) indicarea unei metode contraceptive la persoanele fără risc;</t>
  </si>
  <si>
    <t xml:space="preserve">    c) evaluarea şi monitorizarea statusului genito-mamar;</t>
  </si>
  <si>
    <t xml:space="preserve">    d) tratamentul complicaţiilor.</t>
  </si>
  <si>
    <t>se decontează patru consultaţii pe an calendaristic, pe asigurat</t>
  </si>
  <si>
    <t xml:space="preserve">Consultaţia poate cuprinde, după caz, numai serviciul prevăzut la pct. 1.5 litera a) sau serviciile prevăzute la pct. 1.5 literele a) - d) </t>
  </si>
  <si>
    <t xml:space="preserve">    a) consilierea femeii privind planificarea familială;</t>
  </si>
  <si>
    <t>se decontează pe un bilet de trimitere maximum 6 consultaţii/trimestru/asigurat, dar nu mai mult de 3 consultaţii pe lună</t>
  </si>
  <si>
    <t>a se vedea tabelul 3</t>
  </si>
  <si>
    <t>a se vedea tabelul 4</t>
  </si>
  <si>
    <t>o consultaţie pentru fiecare trimestru de sarcină şi o consultaţie în primul trimestru de la naştere</t>
  </si>
  <si>
    <t>se decontează numai dacă s-au efectuat toate serviciile obligatorii</t>
  </si>
  <si>
    <t>Tabel 1</t>
  </si>
  <si>
    <t>Tabel 2 - tarife consultații</t>
  </si>
  <si>
    <t xml:space="preserve"> b. Consultaţia de psihiatrie şi psihiatrie pediatrică a copilului cu vârsta cuprinsă între 0 şi 3 ani  (până la împlinirea vârstei de 4 ani)            </t>
  </si>
  <si>
    <t xml:space="preserve"> e. Consultaţia de planificare familială               </t>
  </si>
  <si>
    <r>
      <t xml:space="preserve"> f. Consultaţia de neurologie, respectiv de medicină fizică şi de reabilitare</t>
    </r>
    <r>
      <rPr>
        <i/>
        <sz val="10"/>
        <color theme="1"/>
        <rFont val="Courier New"/>
        <family val="3"/>
      </rPr>
      <t xml:space="preserve"> </t>
    </r>
    <r>
      <rPr>
        <sz val="12"/>
        <color theme="1"/>
        <rFont val="Times New Roman"/>
        <family val="1"/>
      </rPr>
      <t xml:space="preserve">a copilului cu vârsta cuprinsă între 0 şi 3 ani  (până la împlinirea vârstei de 4 ani)    </t>
    </r>
  </si>
  <si>
    <t xml:space="preserve"> h. Consultația pentru îngrijiri paliative </t>
  </si>
  <si>
    <t>specialități medicale</t>
  </si>
  <si>
    <t>specialități chirurgicale</t>
  </si>
  <si>
    <t xml:space="preserve"> a. Consultaţia copilului cu vârsta cuprinsă între  0 şi 3 ani  (până la împlinirea vârstei de 4 ani)</t>
  </si>
  <si>
    <t xml:space="preserve">Număr puncte </t>
  </si>
  <si>
    <t xml:space="preserve"> c. Consultaţia peste vârsta de 60 ani              </t>
  </si>
  <si>
    <t xml:space="preserve"> c. Consultaţia peste vârsta de 4 ani - 59 ani             </t>
  </si>
  <si>
    <t xml:space="preserve"> d. Consultaţia de psihiatrie şi psihiatrie pediatrică peste vârsta de 60 ani  </t>
  </si>
  <si>
    <t xml:space="preserve"> d. Consultaţia de psihiatrie şi psihiatrie pediatrică peste vârsta de 4 ani  - 59 ani</t>
  </si>
  <si>
    <t xml:space="preserve"> g. Consultaţia de neurologie, de medicină fizică şi de reabilitare peste vârsta de 4 ani - 59 ani</t>
  </si>
  <si>
    <t xml:space="preserve"> g. Consultaţia de neurologie, de medicină fizică şi de reabilitare peste vârsta de 60 ani</t>
  </si>
  <si>
    <t xml:space="preserve"> c. Consultaţia peste vârsta de peste 60 ani             </t>
  </si>
  <si>
    <t>Tarif decontat de CAS pentru medic specialist (lei)</t>
  </si>
  <si>
    <t>Tarif decontat de CAS pentru medic primar (lei)</t>
  </si>
  <si>
    <t>Denumire serviciu medical</t>
  </si>
  <si>
    <t>c1</t>
  </si>
  <si>
    <t>c2</t>
  </si>
  <si>
    <t>c3</t>
  </si>
  <si>
    <t>c4=c2*c3</t>
  </si>
  <si>
    <t>c5=c4+c4*20%</t>
  </si>
  <si>
    <t>Valoarea garantată pentru un punct pe serviciu medical (lei)</t>
  </si>
  <si>
    <t>Tabel 3 - Servicii diagnostice și terapeutice</t>
  </si>
  <si>
    <t>Nr. crt</t>
  </si>
  <si>
    <t>Denumire procedură diagnostică/terapeutică/tratament/terapii</t>
  </si>
  <si>
    <t>Specialități clinice care pot efectua serviciul respectiv</t>
  </si>
  <si>
    <t>Număr de puncte</t>
  </si>
  <si>
    <t>c4</t>
  </si>
  <si>
    <t>c5=c3*c4</t>
  </si>
  <si>
    <t>c6=c5*120%</t>
  </si>
  <si>
    <t>A. Proceduri diagnostice simple:</t>
  </si>
  <si>
    <t>punctaj 10 puncte</t>
  </si>
  <si>
    <t>biomicroscopia; gonioscopia; oftalmoscopia</t>
  </si>
  <si>
    <t>oftalmologie, neurologie şi neurologie pediatrică numai pentru oftalmoscopie</t>
  </si>
  <si>
    <t xml:space="preserve">biometrie                                                               </t>
  </si>
  <si>
    <t>oftalmologie</t>
  </si>
  <si>
    <t xml:space="preserve">explorarea câmpului vizual </t>
  </si>
  <si>
    <t xml:space="preserve">(perimetrie computerizată)                   </t>
  </si>
  <si>
    <t xml:space="preserve">recoltare pentru test Babeş-Papanicolau                                 </t>
  </si>
  <si>
    <t>obstetrică-ginecologie</t>
  </si>
  <si>
    <t xml:space="preserve">EKG standard                                                            </t>
  </si>
  <si>
    <t>cardiologie, medicină internă, geriatrie şi gerontologie, pneumologie, nefrologie, medicină fizică și de reabilitare, genetică medicală, diabet zaharat, nutriție și boli metabolice, reumatologie, endocrinologie, pediatrie</t>
  </si>
  <si>
    <t xml:space="preserve">peak-flowmetrie                                                         </t>
  </si>
  <si>
    <t>alergologie şi imunologie clinică, pneumologie, medicină internă, medicină fizică și de reabilitare, pediatrie</t>
  </si>
  <si>
    <t xml:space="preserve">spirometrie                                                             </t>
  </si>
  <si>
    <t>alergologie şi imunologie clinică, pneumologie, medicină internă, geriatrie şi gerontologie, pediatrie, medicină fizică și de reabilitare, pneumologie pediatrică</t>
  </si>
  <si>
    <t xml:space="preserve">teste cutanate (prick sau idr) cu seturi standard de alergeni (maximum 8 teste inclusiv control pozitiv şi negativ)                      </t>
  </si>
  <si>
    <t>alergologie şi imunologie clinică, dermatovenerologie</t>
  </si>
  <si>
    <t xml:space="preserve">teste de provocare nazală, oculară, bronşică                            </t>
  </si>
  <si>
    <t>alergologie şi imunologie clinică, pneumologie</t>
  </si>
  <si>
    <t xml:space="preserve">teste cutanate cu agenţi fizici (maximum 4 teste)                       </t>
  </si>
  <si>
    <t xml:space="preserve">test la ser autolog                                                     </t>
  </si>
  <si>
    <t>alergologie şi imunologie clinică</t>
  </si>
  <si>
    <t xml:space="preserve">testare cutanată la anestezice locale                                   </t>
  </si>
  <si>
    <r>
      <t xml:space="preserve"> </t>
    </r>
    <r>
      <rPr>
        <sz val="12"/>
        <color theme="1"/>
        <rFont val="Times New Roman"/>
        <family val="1"/>
      </rPr>
      <t>alergologie şi imunologie clinică, geriatrie şi gerontologie, specialități chirurgicale</t>
    </r>
  </si>
  <si>
    <t>testare cutanată alergologică patch</t>
  </si>
  <si>
    <t xml:space="preserve"> (alergia de contact)                </t>
  </si>
  <si>
    <t xml:space="preserve">examinare cu lampa Wood                                                 </t>
  </si>
  <si>
    <t>dermatovenerologie</t>
  </si>
  <si>
    <t xml:space="preserve">determinarea indicelui de presiune gleznă/braţ, respectiv deget/braţ    </t>
  </si>
  <si>
    <t>chirurgie, reumatologie, neurologie, neurologie pediatrică, diabet zaharat, nutriţie şi boli metabolice, medicină internă, geriatrie şi gerontologie, medicină fizică și de reabilitare, cardiologie, cardiologie pediatrică, medici cu atestat de îngrijiri paliative</t>
  </si>
  <si>
    <t xml:space="preserve">măsurarea forţei musculare cu dinamometrul                              </t>
  </si>
  <si>
    <t>neurologie, neurologie pediatrică, geriatrie şi gerontologie, medicină fizică și de reabilitare, reumatologie</t>
  </si>
  <si>
    <t xml:space="preserve">teste de sensibilitate (testul filamentului, testul diapazonului, testul sensibilităţii calorice şi testul sensibilităţii discriminatorii)       </t>
  </si>
  <si>
    <t>neurologie, neurologie pediatrică, diabet zaharat, nutriţie  şi boli metabolice, medicină internă, geriatrie şi gerontologie, ORL, medicină fizică și de reabilitare, medici cu atestat de îngrijiri paliative</t>
  </si>
  <si>
    <t xml:space="preserve">recoltare material bioptic                                              </t>
  </si>
  <si>
    <t>dermatovenerologie, chirurgie generală,</t>
  </si>
  <si>
    <t>chirurgie pediatrică și ortopedie pediatrică, genetică medicală, obstetrică ginecologie și urologie</t>
  </si>
  <si>
    <t>Descărcare și interpretare rapoarte specifice</t>
  </si>
  <si>
    <t>dispozitivelor utilizate în gestionarea diabetului zaharat (dispozitive de monitorizare glicemică continuă, sisteme de infuzie subcutanată a insulinei - pompe de insulină, aplicații de monitorizare a valorilor glicemice)</t>
  </si>
  <si>
    <t>diabet zaharat, nutriție și boli nutriție</t>
  </si>
  <si>
    <t>Uroflowmetrie</t>
  </si>
  <si>
    <t>urologie</t>
  </si>
  <si>
    <r>
      <t>B. Proceduri diagnostice de complexitate medie</t>
    </r>
    <r>
      <rPr>
        <sz val="12"/>
        <color theme="1"/>
        <rFont val="Times New Roman"/>
        <family val="1"/>
      </rPr>
      <t xml:space="preserve">: </t>
    </r>
  </si>
  <si>
    <t xml:space="preserve">                      punctaj 20 puncte</t>
  </si>
  <si>
    <t xml:space="preserve">determinarea refracţiei (skiascopie, refractometrie,  autorefractometrie), astigmometrie                                      </t>
  </si>
  <si>
    <t xml:space="preserve">tonometrie; pahimetrie corneeană                                        </t>
  </si>
  <si>
    <t xml:space="preserve">explorarea funcţiei binoculare (test worth, Maddox, sinoptofor), examen  pentru diplopie                                                         </t>
  </si>
  <si>
    <t xml:space="preserve">foniatrie                                                               </t>
  </si>
  <si>
    <t>ORL</t>
  </si>
  <si>
    <t xml:space="preserve">Audiogramă, ce include audiometrie tonală liminară şi/sau vocală.                                                                         </t>
  </si>
  <si>
    <t xml:space="preserve">examinarea ORL cu mijloace optice (fibroscop, microscop)                </t>
  </si>
  <si>
    <t xml:space="preserve">electrocardiografie continuă (24 de ore, holter)                        </t>
  </si>
  <si>
    <t>cardiologie, medicină internă, cardiologie pediatrică</t>
  </si>
  <si>
    <t xml:space="preserve">tensiune arterială continuă - holter TA                                 </t>
  </si>
  <si>
    <t>cardiologie, medicină internă, cardiologie pediatrică, nefrologie</t>
  </si>
  <si>
    <t xml:space="preserve">EKG de efort la persoanele fără risc cardiovascular înalt               </t>
  </si>
  <si>
    <t>cardiologie, cardiologie pediatrică</t>
  </si>
  <si>
    <t xml:space="preserve">EEG standard                                                            </t>
  </si>
  <si>
    <t>neurologie, neurologie pediatrică</t>
  </si>
  <si>
    <t xml:space="preserve">spirogramă + test farmacodinamic bronhomotor                            </t>
  </si>
  <si>
    <t>alergologie şi imunologie clinică, pneumologie, medicină internă, geriatrie şi gerontologie</t>
  </si>
  <si>
    <t xml:space="preserve">osteodensitometrie segmentară cu ultrasunete                            </t>
  </si>
  <si>
    <t>endocrinologie, reumatologie, geriatrie şi gerontologie, ortopedie și traumatologie, medicină fizică și de reabilitare</t>
  </si>
  <si>
    <t>evaluarea cantitativă a răspunsului galvanic al pielii</t>
  </si>
  <si>
    <t>neurologie și diabet zaharat, nutriție și boli metabolice</t>
  </si>
  <si>
    <t>examen doppler vase extracraniene segment cervical (echotomografic şi duplex)</t>
  </si>
  <si>
    <r>
      <t>capilaroscopie</t>
    </r>
    <r>
      <rPr>
        <sz val="11.5"/>
        <color theme="1"/>
        <rFont val="Times New Roman"/>
        <family val="1"/>
      </rPr>
      <t xml:space="preserve"> </t>
    </r>
  </si>
  <si>
    <t>reumatologie</t>
  </si>
  <si>
    <t>tomografie în coerenţă optică</t>
  </si>
  <si>
    <t>determinarea fractiunii oxidului de azot din aerul expirat</t>
  </si>
  <si>
    <t>pneumologie, pediatrie, alergologie și imunologie clinică</t>
  </si>
  <si>
    <r>
      <t>C. Proceduri diagnostice complexe</t>
    </r>
    <r>
      <rPr>
        <sz val="12"/>
        <color theme="1"/>
        <rFont val="Times New Roman"/>
        <family val="1"/>
      </rPr>
      <t>:</t>
    </r>
  </si>
  <si>
    <t>punctaj 40 puncte</t>
  </si>
  <si>
    <r>
      <t>electromiograma / electroneurograma</t>
    </r>
    <r>
      <rPr>
        <b/>
        <sz val="12"/>
        <color theme="1"/>
        <rFont val="Times New Roman"/>
        <family val="1"/>
      </rPr>
      <t xml:space="preserve">                                                  </t>
    </r>
  </si>
  <si>
    <t>neurologie, neurologie pediatrică, medicină fizică și de reabilitare, reumatologie</t>
  </si>
  <si>
    <t xml:space="preserve">determinarea potenţialelor evocate (vizuale, auditive, somatoestezice)  </t>
  </si>
  <si>
    <t>neurologie, neurologie pediatrică, oftalmologie, ORL</t>
  </si>
  <si>
    <t xml:space="preserve">examen electroencefalografic cu probe de stimulare şi/sau mapping       </t>
  </si>
  <si>
    <t xml:space="preserve">examen doppler transcranian al vaselor cerebrale şi tehnici derivate    </t>
  </si>
  <si>
    <t xml:space="preserve">colposcopia              </t>
  </si>
  <si>
    <t xml:space="preserve">monitorizare hemodinamică prin metoda bioimpedanţei toracice  </t>
  </si>
  <si>
    <t>cardiologie, medicină internă, nefrologie</t>
  </si>
  <si>
    <t xml:space="preserve">dermatoscopie*) </t>
  </si>
  <si>
    <t>body pletismografia cu măsurarea difuziunii prin membrana alveolo-capilară a monoxidului de carbon</t>
  </si>
  <si>
    <t>pneumologie</t>
  </si>
  <si>
    <r>
      <t>D. Proceduri diagnostice de complexitate superioară</t>
    </r>
    <r>
      <rPr>
        <sz val="12"/>
        <color theme="1"/>
        <rFont val="Times New Roman"/>
        <family val="1"/>
      </rPr>
      <t>:</t>
    </r>
  </si>
  <si>
    <t>punctaj 100 puncte</t>
  </si>
  <si>
    <t xml:space="preserve">endoscopie digestivă superioară (esofag, stomac, duoden) cu sau fără biopsie, după caz   </t>
  </si>
  <si>
    <t>gastroenterologie, gastroenterologie  pediatrică, alte specialităţi clinice pentru care medicii trebuie să facă dovada deţinerii competenţei/ atestatului de studii complementare</t>
  </si>
  <si>
    <t>endoscopie digestivă inferioară (rect, sigmoid, colon) cu sau fără biopsie, după caz</t>
  </si>
  <si>
    <t>gastroenterologie, alte specialităţi  clinice pentru care medicii trebuie să facă dovada deţinerii competenţei/ atestatului de studii complementare</t>
  </si>
  <si>
    <t>puncție biopsie mamară ghidată ecografic</t>
  </si>
  <si>
    <t>chirurgie generala, obstetrică-ginecologie, oncologie medicala cu atestat/competență în senologie imagistică, radioterapie cu atestat/competență în senologie imagistică</t>
  </si>
  <si>
    <t>E. Proceduri terapeutice/tratamente chirurgicale simple:</t>
  </si>
  <si>
    <t>punctaj 15 puncte</t>
  </si>
  <si>
    <t xml:space="preserve">extracţie de corpi străini - conjuctivă, cornee, scleră, segment anterior     </t>
  </si>
  <si>
    <t xml:space="preserve">incizia glandei lacrimale şi a sacului lacrimal    </t>
  </si>
  <si>
    <t xml:space="preserve">tratamentul chirurgical al pingueculei                                  </t>
  </si>
  <si>
    <t xml:space="preserve">tratamentul chirurgical al pterigionului                                </t>
  </si>
  <si>
    <t xml:space="preserve">sutura unei plăgi de pleoapă, conjunctivă;                              </t>
  </si>
  <si>
    <t xml:space="preserve">injectare subconjunctivală, retrobulbară, de medicamente                 </t>
  </si>
  <si>
    <t xml:space="preserve">criocoagularea (crioaplicaţia) conjunctivală                            </t>
  </si>
  <si>
    <t xml:space="preserve">cauterizarea conjunctivei, corneei, ectropionului                       </t>
  </si>
  <si>
    <t xml:space="preserve">tamponament posterior şi/sau anterior ORL                               </t>
  </si>
  <si>
    <t xml:space="preserve">extracţie corpi străini: conduct auditiv extern (inclusiv a dopului de cerumen), nas, faringe;           </t>
  </si>
  <si>
    <t xml:space="preserve">aspiraţia şi lavajul sinusului nazal prin puncţie                       </t>
  </si>
  <si>
    <t xml:space="preserve">tratament chirurgical al traumatismelor ORL                             </t>
  </si>
  <si>
    <t xml:space="preserve">oprirea hemoragiei nazale prin crioterapie, cauterizare sau diatermie   </t>
  </si>
  <si>
    <t xml:space="preserve">terapia chirurgicală a afecţiunilor mamare superficiale                 </t>
  </si>
  <si>
    <t>obstetrică - ginecologie, chirurgie generală, chirurgie plastică estetică şi microchirurgie reconstructivă</t>
  </si>
  <si>
    <t xml:space="preserve">inserţia dispozitivului intrauterin                                     </t>
  </si>
  <si>
    <t>obstetrică- ginecologie</t>
  </si>
  <si>
    <t xml:space="preserve">fotocoagularea cu laser a leziunilor cutanate                           </t>
  </si>
  <si>
    <t xml:space="preserve">crioterapia în leziuni cutanate                                         </t>
  </si>
  <si>
    <t xml:space="preserve">tratamentul chirurgical al leziunilor cutanate - plăgi tăiate superficial, înţepate superficial, necroze cutanate, escare, dehiscenţe plăgi (anestezie, excizie, sutură, inclusiv îndepărtarea firelor, pansament)       </t>
  </si>
  <si>
    <t>dermatovenerologie, chirurgie generală, chirurgie plastică, estetică şi microchirurgie reconstructivă, chirurgie pediatrică, ortopedie pediatrică, ortopedie și traumatologie, obstetrică-ginecologie, urologie</t>
  </si>
  <si>
    <t xml:space="preserve">terapia chirurgicală a arsurilor termice &lt; 10%    </t>
  </si>
  <si>
    <t xml:space="preserve">                    </t>
  </si>
  <si>
    <t>dermatovenerologie, chirurgie generală, chirurgie plastică estetică şi microchirurgie reconstructivă, chirurgie pediatrică și ortopedie pediatrică</t>
  </si>
  <si>
    <t xml:space="preserve">terapia chirurgicală a degerăturilor de grad I şi II                    </t>
  </si>
  <si>
    <t>dermatovenerologie, chirurgie generală, chirurgie plastică, estetică şi microchirurgie reconstructivă, chirurgie pediatrică și ortopedie pediatrică, ortopedie și traumatologie</t>
  </si>
  <si>
    <t xml:space="preserve">terapia chirurgicală a leziunilor externe prin agenţi chimici &lt; 10%     </t>
  </si>
  <si>
    <t>dermatovenerologie, chirurgie generală, chirurgie plastică, estetică şi microchirurgie reconstructivă, chirurgie pediatrică și ortopedie pediatrică</t>
  </si>
  <si>
    <t xml:space="preserve">terapia chirurgicală a panariţiului (eritematos, flictenular, periunghial, subunghial, antracoid, pulpar) </t>
  </si>
  <si>
    <t>dermatovenerologie, chirurgie generală, chirurgie plastică, estetică şi microchirurgie reconstructivă, chirurgie pediatrică și ortopedie pediatrică,</t>
  </si>
  <si>
    <t xml:space="preserve">terapia chirurgicală a tumorilor mici, chisturilor dermoide sebacee, lipoamelor neinfectate         </t>
  </si>
  <si>
    <t xml:space="preserve">terapia chirurgicală a furunculului, furunculului antracoid, furunculozei        </t>
  </si>
  <si>
    <t xml:space="preserve">terapia chirurgicală a abcesului (de părţi moi, perianal, pilonidal)    </t>
  </si>
  <si>
    <t>dermatovenerologie, chirurgie generală</t>
  </si>
  <si>
    <t>chirurgie pediatrică și ortopedie pediatrică,</t>
  </si>
  <si>
    <t xml:space="preserve">terapia chirurgicală a panariţiului osos, articular, tenosinoval        </t>
  </si>
  <si>
    <t>chirurgie generală, chirurgie plastică, estetică şi microchirurgie reconstructivă, ortopedie şi traumatologie, ortopedie pediatrică, chirurgie pediatrică</t>
  </si>
  <si>
    <t xml:space="preserve">terapia chirurgicală a hidrosadenitei                                   </t>
  </si>
  <si>
    <t>chirurgie generală, chirurgie plastică, estetică şi microchirurgie reconstructivă</t>
  </si>
  <si>
    <t>chirurgie pediatrică și ortopedie pediatrică</t>
  </si>
  <si>
    <t xml:space="preserve">terapia chirurgicală a edemului dur şi seromului posttraumatic          </t>
  </si>
  <si>
    <t xml:space="preserve">terapia chirurgicală a flebopatiilor varicoase superficiale; ruptură pachet varicos </t>
  </si>
  <si>
    <t>chirurgie generală, chirurgie vasculară, chirurgie plastică, estetică şi microchirurgie reconstructivă, chirurgie pediatrică și ortopedie pediatrică</t>
  </si>
  <si>
    <t xml:space="preserve">terapia chirurgicală a granulomului ombilical                           </t>
  </si>
  <si>
    <t xml:space="preserve">chirurgie pediatrică </t>
  </si>
  <si>
    <t xml:space="preserve">terapia chirurgicală a supuraţiilor postoperatorii                      </t>
  </si>
  <si>
    <t xml:space="preserve">chirurgie generală, chirurgie plastică, estetică şi microchirurgie reconstructivă, ortopedie şi traumatologie, obstetrică – ginecologie, chirurgie toracică, chirurgie cardiovasculară, neurochirurgie, urologie, </t>
  </si>
  <si>
    <t xml:space="preserve">tratamentul plăgilor                                                    </t>
  </si>
  <si>
    <t>specialităţi chirurgicale</t>
  </si>
  <si>
    <t xml:space="preserve">terapia chirurgicală a fimozei </t>
  </si>
  <si>
    <t xml:space="preserve">(decalotarea, debridarea)                </t>
  </si>
  <si>
    <t>urologie, chirurgie pediatrică, chirurgie generală</t>
  </si>
  <si>
    <t xml:space="preserve">tratament postoperator al plăgilor abdominale, al intervenţiilor chirurgicale după cezariană, sarcină extrauterină operată, histerectomie, endometrioză  </t>
  </si>
  <si>
    <t>obstetrică - ginecologie, chirurgie generală</t>
  </si>
  <si>
    <t>extracție dispozitiv intrauterin</t>
  </si>
  <si>
    <t>obstetrică - ginecologie</t>
  </si>
  <si>
    <r>
      <t>F. Proceduri terapeutice/tratamente chirurgicale complexe</t>
    </r>
    <r>
      <rPr>
        <sz val="12"/>
        <color theme="1"/>
        <rFont val="Times New Roman"/>
        <family val="1"/>
      </rPr>
      <t>:</t>
    </r>
  </si>
  <si>
    <t>punctaj 25 puncte</t>
  </si>
  <si>
    <t xml:space="preserve">tratamentul chirurgical al unor afecţiuni ale anexelor globului ocular (şalazion, tumori benigne care nu necesită plastii întinse, chist conjunctival, chist al pleoapei, orjelet, flegmon, abces, xantelasme)   </t>
  </si>
  <si>
    <t xml:space="preserve">tratament cu laser al polului anterior, polului posterior    </t>
  </si>
  <si>
    <t xml:space="preserve">tratament chirurgical ORL colecţie: sept, flegmon periamigdalian,  furuncul căi aeriene externe, furuncul vestibul nazal, othematom </t>
  </si>
  <si>
    <t xml:space="preserve">extragere fibroscopică de corpi străini din căile respiratorii superioare  </t>
  </si>
  <si>
    <t xml:space="preserve">manevre de mică chirurgie pentru abces şi/sau chist vaginal sau bartholin cu marsupializare, polipi, vegetaţii vulvă, vagin, col        </t>
  </si>
  <si>
    <t xml:space="preserve">cauterizare de col uterin  </t>
  </si>
  <si>
    <t xml:space="preserve">diatermocoagularea colului uterin    </t>
  </si>
  <si>
    <t xml:space="preserve">electrochirurgia/electrocauterizarea tumorilor cutanate/leziune         </t>
  </si>
  <si>
    <t>dermatovenerologie, chirurgie generală, chirurgie plastică, estetică şi microchirurgie reconstructivă, obstetrică-ginecologie și urologie</t>
  </si>
  <si>
    <t xml:space="preserve">terapia chirurgicală complexă a panariţiului osos, articular, tenosinoval    </t>
  </si>
  <si>
    <t>chirurgie generală</t>
  </si>
  <si>
    <t xml:space="preserve">terapia chirurgicală a flegmoanelor  </t>
  </si>
  <si>
    <t xml:space="preserve">terapia chirurgicală a hematomului     </t>
  </si>
  <si>
    <t xml:space="preserve">dilataţia stricturii uretrale     </t>
  </si>
  <si>
    <t>urologie, chirurgie generală</t>
  </si>
  <si>
    <t xml:space="preserve">criocoagularea (crioaplicaţia) transsclerală     </t>
  </si>
  <si>
    <t>tratament tumori exulcerate, suprainfectate</t>
  </si>
  <si>
    <t>medici cu atestat de îngrijiri paliative, chirurgie generală</t>
  </si>
  <si>
    <t>îngrijire complicații stome, fistule tumorale</t>
  </si>
  <si>
    <t xml:space="preserve">tratamentul limfedemului </t>
  </si>
  <si>
    <t>medici cu atestat de îngrijiri paliative</t>
  </si>
  <si>
    <t>extragerea endoscopică a stentului</t>
  </si>
  <si>
    <t>ureteral prin uretrocistoscopie flexibilă</t>
  </si>
  <si>
    <t>montarea/schimbarea cateterului uretro-vezical/cistostomiei/nefrostomiei</t>
  </si>
  <si>
    <t>instilarea de soluții medicamentoase în vezica urinară prin cateterizare temporară</t>
  </si>
  <si>
    <t>urologie, oncologie</t>
  </si>
  <si>
    <t>Imunoterapia specifică cu vaccinuri alergenice standardizate cu administrare subcutanată</t>
  </si>
  <si>
    <t>G. Proceduri terapeutice/ tratamente medicale simple:</t>
  </si>
  <si>
    <t xml:space="preserve">                                        punctaj 7 puncte</t>
  </si>
  <si>
    <t xml:space="preserve">aerosoli/şedinţă (maxim 3 şedinţe)                                    </t>
  </si>
  <si>
    <t>alergologie şi imunologie clinică, pneumologie, pediatrie, ORL, medicină fizică și de reabilitare, medici cu atestat de îngrijiri paliative</t>
  </si>
  <si>
    <t xml:space="preserve">toaleta auriculară unilateral (două proceduri)                          </t>
  </si>
  <si>
    <t xml:space="preserve">administrare tratament prin injectarea părţilor moi (intramuscular, intradermic şi subcutanat)     </t>
  </si>
  <si>
    <t>toate specialităţile clinice, inclusiv medici cu atestat de îngrijiri paliative</t>
  </si>
  <si>
    <t>educație terapeutică și nutrițională a pacientului cu diabet zaharat</t>
  </si>
  <si>
    <t>diabet zaharat, nutriție și boli de nutriție</t>
  </si>
  <si>
    <t>H. Proceduri terapeutice/tratamente medicale de complexitate medie:</t>
  </si>
  <si>
    <t xml:space="preserve">                                        punctaj 11 puncte</t>
  </si>
  <si>
    <t xml:space="preserve">fotochimioterapie (UVA) cu oxoralen locală sau generală/şedinţă (maxim 4 şedinţe/săptămână) </t>
  </si>
  <si>
    <t xml:space="preserve">fotochimioterapie (UVB cu spectru îngust)/şedinţă (maxim 4 şedinţe/săptămână)  </t>
  </si>
  <si>
    <t xml:space="preserve">mezoterapia - injectare terapeutică paravertebrală şi periarticulară   </t>
  </si>
  <si>
    <t>neurologie, neurologie pediatrică, dermatovenerologie, reumatologie, geriatrie şi gerontologie, medicină fizică și de reabilitare, medici cu atestat de îngrijiri paliative</t>
  </si>
  <si>
    <t xml:space="preserve">probe de repoziţionare vestibulară                                      </t>
  </si>
  <si>
    <t>ORL, neurologie, neurologie pediatrică</t>
  </si>
  <si>
    <t xml:space="preserve">imunoterapie specifică cu vaccinuri alergenice standardizate            </t>
  </si>
  <si>
    <t xml:space="preserve">administrare tratament prin puncţie intravenoasă                        </t>
  </si>
  <si>
    <t xml:space="preserve">infiltraţii nervoase regionale                                          </t>
  </si>
  <si>
    <t>anestezie şi terapie intensivă, oftalmologie, ORL, chirurgie generală, ortopedie şi traumatologie, ortopedie pediatrică, obstetrică-ginecologie, chirurgie plastică, estetică şi microchirurgie reconstructivă, neurochirurgie, chirurgie cardiovasculară,  medicină fizică și de reabilitare, chirurgie orală și maxilo-facială</t>
  </si>
  <si>
    <t xml:space="preserve">instalare dispozitiv de administrare a analgeziei controlată de pacient </t>
  </si>
  <si>
    <t>anestezie şi terapie intensivă, medici cu atestat de îngrijiri paliative</t>
  </si>
  <si>
    <r>
      <t>I. Proceduri terapeutice/tratamente medicale complexe</t>
    </r>
    <r>
      <rPr>
        <sz val="12"/>
        <color theme="1"/>
        <rFont val="Times New Roman"/>
        <family val="1"/>
      </rPr>
      <t>:</t>
    </r>
  </si>
  <si>
    <t>punctaj 14 puncte</t>
  </si>
  <si>
    <t xml:space="preserve">puncţii şi infiltraţii intraarticulare                                  </t>
  </si>
  <si>
    <t>ortopedie şi traumatologie, ortopedie pediatrică, reumatologie, geriatrie şi gerontologie, medicină fizică și de reabilitare, reumatologie</t>
  </si>
  <si>
    <t xml:space="preserve">instilaţia uterotubară terapeutică                                      </t>
  </si>
  <si>
    <t xml:space="preserve">blocaje chimice pentru spasticitate (toxină botulinică)                 </t>
  </si>
  <si>
    <t>ortopedie şi traumatologie, ortopedie pediatrică, reumatologie, neurologie, neurologie pediatrică, medicină fizică și de reabilitare</t>
  </si>
  <si>
    <t>evaluare funcțională instrumentală cu dispozitive mecatronice și/sau senzori inerțiali, actuatori, etc</t>
  </si>
  <si>
    <t>medicină fizică și de reabilitare</t>
  </si>
  <si>
    <t>tratament intraarticular cu plasma îmbogățită cu trombocite (PRP)</t>
  </si>
  <si>
    <t>J. Tratamente ortopedice medicale :</t>
  </si>
  <si>
    <t xml:space="preserve">                                          punctaj 20 puncte</t>
  </si>
  <si>
    <t xml:space="preserve">tratamentul ortopedic al luxaţiei, entorsei sau fracturii antebraţului,  pumnului, gleznei, oaselor carpiene, metacarpiene, tarsiene, metatarsiene, falange  </t>
  </si>
  <si>
    <t>ortopedie şi traumatologie, ortopedie pediatrică, chirurgie generală</t>
  </si>
  <si>
    <t xml:space="preserve">tratamentul ortopedic al entorsei sau luxaţiei patelei, umărului; disjuncţie acromioclaviculară; tratamentul fracturii gambei, coastelor, claviculei, humerusului, scapulei; rupturii tendoanelor mari (achilian, bicipital, cvadricipital); instabilitate acută de genunchi; ruptură musculară   </t>
  </si>
  <si>
    <t xml:space="preserve">tratamentul ortopedic al fracturii femurului; luxaţiei, entorsei de genunchi, fracturii de gambă cu aparat cruropedios; tratamentul scoliozei, cifozei, spondilolistezisului, rupturii musculare    </t>
  </si>
  <si>
    <t xml:space="preserve">tratament în displazia luxantă a şoldului în primele 6 luni de viaţă    </t>
  </si>
  <si>
    <t>ortopedie şi traumatologie, ortopedie pediatrică, chirurgie pediatrică</t>
  </si>
  <si>
    <t xml:space="preserve">tratamentul piciorului strâmb congenital în primele 3 luni de viaţă     </t>
  </si>
  <si>
    <t xml:space="preserve">tratamentul la copii cu genu valgum, genu varum, picior plat valg       </t>
  </si>
  <si>
    <t>tratamentul fracturii amielice fără deplasare a coloanei vertebrale</t>
  </si>
  <si>
    <t>K. Terapii psihiatrice **):</t>
  </si>
  <si>
    <t>punctaj 30 puncte</t>
  </si>
  <si>
    <t xml:space="preserve">consiliere psihiatrică nespecifică individuală şi familială             </t>
  </si>
  <si>
    <t xml:space="preserve">psihoterapie de grup (psihoze, tulburări obsesiv-compulsive, tulburări fobice, tulburări de anxietate, distimii, adicţii)  ***)  </t>
  </si>
  <si>
    <t xml:space="preserve">psihoterapie individuală (psihoze, tulburări obsesiv-compulsive, tulburări fobice, tulburări de anxietate, distimii, adicţii, tulburări din spectrul autist)  ***)                                                   </t>
  </si>
  <si>
    <t xml:space="preserve">terapia cognitiv-comportamentală ***)                                        </t>
  </si>
  <si>
    <r>
      <t>L. Terapii de genetică medicală ****)</t>
    </r>
    <r>
      <rPr>
        <sz val="12"/>
        <color theme="1"/>
        <rFont val="Times New Roman"/>
        <family val="1"/>
      </rPr>
      <t>:</t>
    </r>
  </si>
  <si>
    <t>punctaj 30  puncte</t>
  </si>
  <si>
    <t xml:space="preserve">Sfat genetic                                                            </t>
  </si>
  <si>
    <t>Tabel 4 - Servicii de sanatate conexe actului medical</t>
  </si>
  <si>
    <t>Servicii de sanatate conexe actului medical</t>
  </si>
  <si>
    <t>a) Neurologie şi neurologie pediatrică:</t>
  </si>
  <si>
    <t xml:space="preserve">a1) serviciile furnizate de psiholog în specialitateapsihologie clinică, consiliere psihologică şi psihoterapie: </t>
  </si>
  <si>
    <t>a1.1) evaluare psihologică clinică şi psihodiagnostic;</t>
  </si>
  <si>
    <t>30 puncte/şedinţă</t>
  </si>
  <si>
    <t>a1.2) consiliere psihologică clinică pentru copii/adulți;</t>
  </si>
  <si>
    <t>a1.3) psihoterapie pentru copii/adult;</t>
  </si>
  <si>
    <t>a2) serviciile furnizate de psiholog în specialitatea psihopedagogie specială – logoped:  consiliere/intervenţie de psihopedagogie specială –logoped;</t>
  </si>
  <si>
    <t xml:space="preserve">a3) servicii conexe furnizate de fizioterapeuți </t>
  </si>
  <si>
    <t xml:space="preserve">    a3.1) kinetoterapie individuală; </t>
  </si>
  <si>
    <t>20 puncte/şedinţă</t>
  </si>
  <si>
    <t xml:space="preserve">    a3.2) kinetoterapie de grup; </t>
  </si>
  <si>
    <t>10 puncte/şedinţă</t>
  </si>
  <si>
    <r>
      <t xml:space="preserve">    a3.3) kinetoterapie pe aparate speciale: dispozitive mecanice </t>
    </r>
    <r>
      <rPr>
        <b/>
        <sz val="11"/>
        <color theme="1"/>
        <rFont val="Times New Roman"/>
        <family val="1"/>
      </rPr>
      <t>/</t>
    </r>
    <r>
      <rPr>
        <sz val="11"/>
        <color theme="1"/>
        <rFont val="Times New Roman"/>
        <family val="1"/>
      </rPr>
      <t xml:space="preserve">dispozitive electromecanice </t>
    </r>
    <r>
      <rPr>
        <b/>
        <sz val="11"/>
        <color theme="1"/>
        <rFont val="Times New Roman"/>
        <family val="1"/>
      </rPr>
      <t xml:space="preserve">/ </t>
    </r>
    <r>
      <rPr>
        <sz val="11"/>
        <color theme="1"/>
        <rFont val="Times New Roman"/>
        <family val="1"/>
      </rPr>
      <t xml:space="preserve"> dispozitive robotizate. </t>
    </r>
  </si>
  <si>
    <r>
      <t xml:space="preserve">    b) Otorinolaringologie</t>
    </r>
    <r>
      <rPr>
        <sz val="11"/>
        <color theme="1"/>
        <rFont val="Times New Roman"/>
        <family val="1"/>
      </rPr>
      <t xml:space="preserve">: </t>
    </r>
  </si>
  <si>
    <t>b1) serviciile furnizate de psiholog în specialitatea psihologie clinică, consiliere psihologică şi psihoterapie:</t>
  </si>
  <si>
    <t xml:space="preserve">    b1.1) evaluare psihologică clinică şi psihodiagnostic   </t>
  </si>
  <si>
    <t xml:space="preserve">    b1.2) consiliere psihologică clinică                        </t>
  </si>
  <si>
    <t>b2) serviciile furnizate de psiholog în specialitatea psihopedagogie specială – logoped:</t>
  </si>
  <si>
    <t xml:space="preserve">    b2.1) consiliere/intervenţie de psihopedagogie specială – logoped</t>
  </si>
  <si>
    <t xml:space="preserve">    b2.2) exerciţii pentru tulburări de vorbire (şedinţă)     </t>
  </si>
  <si>
    <r>
      <t xml:space="preserve">    c) Psihiatrie, inclusiv psihiatrie pediatrică</t>
    </r>
    <r>
      <rPr>
        <sz val="11"/>
        <color theme="1"/>
        <rFont val="Times New Roman"/>
        <family val="1"/>
      </rPr>
      <t>:</t>
    </r>
  </si>
  <si>
    <t>c1) serviciile furnizate de psiholog în specialitatea psihologie clinică, consiliere psihologică şi psihoterapie:</t>
  </si>
  <si>
    <t xml:space="preserve">    c1.1) evaluare psihologică clinică şi psihodiagnostic          </t>
  </si>
  <si>
    <t xml:space="preserve">    c1.2) consiliere psihologică clinică pentru copii/adulţi </t>
  </si>
  <si>
    <t xml:space="preserve">    c1.3) consiliere psihologică clinică pentru copii diagnosticaţi cu tulburări din spectrul autist (numai la recomandarea medicului cu specialitatea psihiatrie pediatrică) – într-o metodă psihoterapeutică  aplicabilă copilului diagnosticat cu tulburări din spectrul autist;</t>
  </si>
  <si>
    <t xml:space="preserve">    Notă: până la intrarea în vigoare a Normelor tehnice de realizare a Programelor curative de sănătate, respectiv a Subprogramului naţional de intervenţii specializate acordate persoanelor diagnosticate cu TSA</t>
  </si>
  <si>
    <t xml:space="preserve">    c1.4) psihoterapia copilului şi familiei – pentru copii (numai la recomandarea medicului cu specialitatea psihiatrie pediatrică) </t>
  </si>
  <si>
    <t xml:space="preserve">   c1.5) psihoterapie pentru copii/adult;</t>
  </si>
  <si>
    <t>Notă: pentru copii, se decontează numai pentru alte afecțiuni decât TSA.</t>
  </si>
  <si>
    <t xml:space="preserve"> c2) serviciile furnizate de psiholog în specialitatea psihopedagogie specială – logoped: consiliere/intervenţie de psihopedagogie  specială – logoped</t>
  </si>
  <si>
    <t>c3) Servicii furnizate de fizioterapeut:</t>
  </si>
  <si>
    <t xml:space="preserve"> (numai la recomandarea medicului cu specialitatea psihiatrie pediatrică) pentru copilul diagnosticat cu tulburări din spectrul autist în condiţiile prevăzute la punctul 1.8.2:</t>
  </si>
  <si>
    <t xml:space="preserve">    c3.1) kinetoterapie individuală                       </t>
  </si>
  <si>
    <t xml:space="preserve">    c3.2) kinetoterapie de grup                                 </t>
  </si>
  <si>
    <t xml:space="preserve">    c3.3) kinetoterapie pe aparate speciale:  dispozitive mecanice/ dispozitive electromecanice /dispozitive robotizate </t>
  </si>
  <si>
    <t xml:space="preserve">    d) Reumatologie: </t>
  </si>
  <si>
    <t xml:space="preserve">d1) Servicii furnizate de psiholog în specialitatea psihologie clinică, consiliere psihologică şi  psihoterapie pentru copii cu afecțiuni reumatice: </t>
  </si>
  <si>
    <t>d1.1) evaluare psihologică clinică şi psihodiagnostic</t>
  </si>
  <si>
    <t xml:space="preserve">d1.2) consiliere psihologică clinică </t>
  </si>
  <si>
    <t xml:space="preserve"> d2)   Servicii furnizate de fizioterapeut:</t>
  </si>
  <si>
    <t xml:space="preserve">    d2.1) kinetoterapie individuală                             </t>
  </si>
  <si>
    <t xml:space="preserve">    d2.2) kinetoterapie de grup                                   </t>
  </si>
  <si>
    <t xml:space="preserve">    d2.3) kinetoterapie pe aparate speciale: dispozitive mecanice / dispozitive electromecanice  / dispozitive robotizate </t>
  </si>
  <si>
    <r>
      <t xml:space="preserve">    </t>
    </r>
    <r>
      <rPr>
        <b/>
        <sz val="11"/>
        <color theme="1"/>
        <rFont val="Times New Roman"/>
        <family val="1"/>
      </rPr>
      <t xml:space="preserve">e) Ortopedie şi traumatologie şi ortopedie pediatrică: </t>
    </r>
  </si>
  <si>
    <t xml:space="preserve">    Servicii furnizate de fizioterapeut: </t>
  </si>
  <si>
    <t xml:space="preserve">    e1) kinetoterapie individuală                               </t>
  </si>
  <si>
    <t xml:space="preserve">    e2) kinetoterapie de grup                                   </t>
  </si>
  <si>
    <r>
      <t xml:space="preserve">    e3) kinetoterapie pe aparate speciale: dispozitive mecanice</t>
    </r>
    <r>
      <rPr>
        <b/>
        <sz val="11"/>
        <color theme="1"/>
        <rFont val="Times New Roman"/>
        <family val="1"/>
      </rPr>
      <t>/</t>
    </r>
    <r>
      <rPr>
        <sz val="11"/>
        <color theme="1"/>
        <rFont val="Times New Roman"/>
        <family val="1"/>
      </rPr>
      <t>dispozitive electromecanice</t>
    </r>
    <r>
      <rPr>
        <b/>
        <sz val="11"/>
        <color theme="1"/>
        <rFont val="Times New Roman"/>
        <family val="1"/>
      </rPr>
      <t xml:space="preserve"> /</t>
    </r>
    <r>
      <rPr>
        <sz val="11"/>
        <color theme="1"/>
        <rFont val="Times New Roman"/>
        <family val="1"/>
      </rPr>
      <t xml:space="preserve">dispozitive robotizate </t>
    </r>
  </si>
  <si>
    <t xml:space="preserve">    f) Oncologie medicală:</t>
  </si>
  <si>
    <t>f1.1) evaluare psihologică clinică şi psihodiagnostic</t>
  </si>
  <si>
    <t xml:space="preserve">f1.2) consiliere psihologică clinică </t>
  </si>
  <si>
    <r>
      <t xml:space="preserve">    </t>
    </r>
    <r>
      <rPr>
        <sz val="11"/>
        <color theme="1"/>
        <rFont val="Times New Roman"/>
        <family val="1"/>
      </rPr>
      <t>f2) Servicii furnizate de fizioterapeut: masajul limfedemului</t>
    </r>
  </si>
  <si>
    <t>20 puncte/ședință</t>
  </si>
  <si>
    <t xml:space="preserve">    g) Diabet zaharat, nutriţie şi boli metabolice:</t>
  </si>
  <si>
    <t xml:space="preserve">    Serviciile furnizate de psiholog în specialitatea psihologie clinică, consiliere psihologică şi psihoterapie pentru copii şi adulţi cu diagnostic confirmat de diabet zaharat: </t>
  </si>
  <si>
    <t>g1) evaluare psihologică clinică şi psihodiagnostic</t>
  </si>
  <si>
    <t xml:space="preserve">g2) consiliere psihologică clinică </t>
  </si>
  <si>
    <r>
      <t xml:space="preserve">    </t>
    </r>
    <r>
      <rPr>
        <b/>
        <sz val="11"/>
        <color theme="1"/>
        <rFont val="Times New Roman"/>
        <family val="1"/>
      </rPr>
      <t>h) Hematologie:</t>
    </r>
  </si>
  <si>
    <t xml:space="preserve">    Serviciile furnizate de psiholog în specialitatea psihologie clinică, consiliere psihologică şi psihoterapie pentru copii şi adulţi cu afecţiuni oncologice: </t>
  </si>
  <si>
    <t>h1) evaluare psihologică clinică şi psihodiagnostic</t>
  </si>
  <si>
    <t xml:space="preserve">h2) consiliere psihologică clinică </t>
  </si>
  <si>
    <t xml:space="preserve">    i) Nefrologie și nefrologie pediatrică:</t>
  </si>
  <si>
    <t xml:space="preserve">    Serviciile furnizate de psiholog în specialitatea  psihologie clinică, consiliere psihologică şi psihoterapie pentru copii şi adulţi cu insuficienţă renală cronică – dializă </t>
  </si>
  <si>
    <t>i1) evaluare psihologică clinică şi psihodiagnostic</t>
  </si>
  <si>
    <t xml:space="preserve">i2) consiliere psihologică clinică </t>
  </si>
  <si>
    <r>
      <t xml:space="preserve">    </t>
    </r>
    <r>
      <rPr>
        <b/>
        <sz val="11"/>
        <color theme="1"/>
        <rFont val="Times New Roman"/>
        <family val="1"/>
      </rPr>
      <t>j) Oncologie și hematologie pediatrică:</t>
    </r>
  </si>
  <si>
    <t xml:space="preserve">Serviciile furnizate de psiholog în specialitatea psihologie clinică, consiliere psihologică şi psihoterapie: consiliere psihologică clinică pentru copii cu afecţiuni oncologice     </t>
  </si>
  <si>
    <t>j1) evaluare psihologică clinică şi psihodiagnostic</t>
  </si>
  <si>
    <t xml:space="preserve">j2) consiliere psihologică clinică </t>
  </si>
  <si>
    <t xml:space="preserve">    k) Cardiologie: </t>
  </si>
  <si>
    <t>k1) Servicii furnizate de psiholog în specialitatea  psihologie clinică, consiliere psihologică şi psihoterapie pentru pacienți cu afecţiuni post infecţie Covid – 19 sau agravări post infecţie Covid – 19</t>
  </si>
  <si>
    <t>k1.1) evaluare psihologică clinică şi psihodiagnostic</t>
  </si>
  <si>
    <t xml:space="preserve">k1.2) consiliere psihologică clinică </t>
  </si>
  <si>
    <t xml:space="preserve">k2) Servicii pentru pacienți cu afecţiuni post infecţie Covid – 19 sau agravări post infecţie Covid – 19, furnizate de fizioterapeut: </t>
  </si>
  <si>
    <t xml:space="preserve">    k2.1) kinetoterapie individuală                             </t>
  </si>
  <si>
    <t xml:space="preserve">    k2.2) kinetoterapie de grup                                   </t>
  </si>
  <si>
    <t xml:space="preserve">    k2.3) kinetoterapie pe aparate speciale: dispozitive mecanice / dispozitive electromecanice  / dispozitive robotizate </t>
  </si>
  <si>
    <t xml:space="preserve">    l) Pneumologie: </t>
  </si>
  <si>
    <t xml:space="preserve">l1)Servicii pentru pacienți cu afecţiuni post infecţie Covid – 19 sau agravări post infecţie Covid – 19, furnizate de psiholog în specialitatea  psihologie clinică, consiliere psihologică şi psihoterapie: </t>
  </si>
  <si>
    <t>l1.1) evaluare psihologică clinică şi psihodiagnostic</t>
  </si>
  <si>
    <t xml:space="preserve">l1.2) consiliere psihologică clinică </t>
  </si>
  <si>
    <t xml:space="preserve"> l2)  Servicii pentru pacienți cu afecţiuni post infecţie Covid – 19 sau agravări post infecţie Covid – 19, furnizate de fizioterapeut: </t>
  </si>
  <si>
    <t xml:space="preserve">    l2.1) kinetoterapie individuală                             </t>
  </si>
  <si>
    <t xml:space="preserve">    l2.2) kinetoterapie de grup                                   </t>
  </si>
  <si>
    <t xml:space="preserve">    l2.3) kinetoterapie pe aparate speciale: dispozitive mecanice / dispozitive electromecanice  / dispozitive robotizate </t>
  </si>
  <si>
    <t xml:space="preserve">   m) Medicină fizică și de reabilitare:</t>
  </si>
  <si>
    <t xml:space="preserve">   m 1) serviciile furnizate de psiholog în specialitatea psihologie clinică, consiliere psihologică şi psihoterapie:</t>
  </si>
  <si>
    <t xml:space="preserve">    m 1.1) evaluare psihologică clinică şi psihodiagnostic</t>
  </si>
  <si>
    <t xml:space="preserve">    m 1.2) consiliere psihologică clinică  </t>
  </si>
  <si>
    <t>m  2) serviciile furnizate de psiholog în specialitatea psihopedagogie specială – logoped</t>
  </si>
  <si>
    <t xml:space="preserve">    m 2.1) consiliere/intervenţie de psihopedagogie specială – logoped</t>
  </si>
  <si>
    <t xml:space="preserve">    m 2.2) exerciţii pentru tulburări de vorbire (şedinţă)     </t>
  </si>
  <si>
    <t>m3)    Servicii furnizate de fizioterapeut:</t>
  </si>
  <si>
    <t xml:space="preserve">    m 3.1) kinetoterapie individuală                             </t>
  </si>
  <si>
    <t xml:space="preserve">    m 3.2) kinetoterapie de grup                                  </t>
  </si>
  <si>
    <t xml:space="preserve">    m 3.3) kinetoterapie pe aparate speciale: dispozitive mecanice / dispozitive electromecanice  / dispozitive robotizate </t>
  </si>
  <si>
    <t xml:space="preserve">    m 3.4) masajul limfedemului</t>
  </si>
  <si>
    <t xml:space="preserve">   n) Îngrijiri paliative: </t>
  </si>
  <si>
    <t>n1) serviciile furnizate de psiholog în specialitatea psihologie clinică, consiliere psihologică şi psihoterapie:</t>
  </si>
  <si>
    <t xml:space="preserve">    n 1.1) evaluare psihologică clinică şi psihodiagnostic</t>
  </si>
  <si>
    <t>30 puncte/ședință</t>
  </si>
  <si>
    <t xml:space="preserve">    n 1.2) consiliere psihologică clinică pentru copii/adulţi </t>
  </si>
  <si>
    <t xml:space="preserve">    n 1.3) psihoterapie pentru copii/adulţi </t>
  </si>
  <si>
    <t>n2) serviciile furnizate de psiholog în specialitatea psihopedagogie specială – logoped: consiliere/intervenţie de psihopedagogie specială – logoped;</t>
  </si>
  <si>
    <t xml:space="preserve">n3) servicii conexe furnizate de fizioterapeut </t>
  </si>
  <si>
    <t xml:space="preserve">n3.1) kinetoterapie individuală </t>
  </si>
  <si>
    <t xml:space="preserve">n3.2) kinetoterapie de grup </t>
  </si>
  <si>
    <t>10 puncte/ședință</t>
  </si>
  <si>
    <t xml:space="preserve">n3.3) kinetoterapie pe aparate speciale: dispozitive mecanice/dispozitive electromecanice/dispozitive robotizate </t>
  </si>
  <si>
    <t xml:space="preserve"> n3.4) masajul limfedemului</t>
  </si>
  <si>
    <r>
      <t>o) Genetică medicală:</t>
    </r>
    <r>
      <rPr>
        <sz val="11"/>
        <color theme="1"/>
        <rFont val="Times New Roman"/>
        <family val="1"/>
      </rPr>
      <t xml:space="preserve"> </t>
    </r>
  </si>
  <si>
    <t xml:space="preserve">Serviciile pentru copii cu afecţiuni genetice, furnizate de psiholog în specialitatea psihologie clinică, consiliere psihologică şi psihoterapie, pentru afecțiunile pentru care se apreciază consilierea psihologică ca fiind absolut necesară pentru conduita terapeutică </t>
  </si>
  <si>
    <t>o1) evaluare psihologică clinică şi psihodiagnostic</t>
  </si>
  <si>
    <t xml:space="preserve">o2) consiliere psihologică clinică </t>
  </si>
  <si>
    <r>
      <t>p) Radioterapie:</t>
    </r>
    <r>
      <rPr>
        <sz val="11"/>
        <color theme="1"/>
        <rFont val="Times New Roman"/>
        <family val="1"/>
      </rPr>
      <t xml:space="preserve"> </t>
    </r>
  </si>
  <si>
    <t xml:space="preserve">Serviciile pentru copii şi adulţi cu afecţiuni oncologice, furnizate de psiholog în specialitatea psihologie clinică, consiliere psihologică şi psihoterapie, pentru afecțiunile pentru care se apreciază consilierea psihologică ca fiind absolut necesară pentru conduita terapeutică </t>
  </si>
  <si>
    <t>p1) evaluare psihologică clinică şi psihodiagnostic</t>
  </si>
  <si>
    <t xml:space="preserve">p2) consiliere psihologică clinică </t>
  </si>
  <si>
    <r>
      <t>q) Cardiologie pediatrică</t>
    </r>
    <r>
      <rPr>
        <sz val="11"/>
        <color theme="1"/>
        <rFont val="Times New Roman"/>
        <family val="1"/>
      </rPr>
      <t xml:space="preserve">: </t>
    </r>
  </si>
  <si>
    <r>
      <t>Servicii furnizate de psiholog în specialitatea psihologie clinică, consiliere psihologică şi psihoterapie,</t>
    </r>
    <r>
      <rPr>
        <b/>
        <sz val="11"/>
        <color theme="1"/>
        <rFont val="Times New Roman"/>
        <family val="1"/>
      </rPr>
      <t xml:space="preserve"> </t>
    </r>
    <r>
      <rPr>
        <sz val="11"/>
        <color theme="1"/>
        <rFont val="Times New Roman"/>
        <family val="1"/>
      </rPr>
      <t xml:space="preserve">pentru afecțiunile pentru care se apreciază consilierea psihologică ca fiind absolut necesară pentru conduita terapeutică </t>
    </r>
  </si>
  <si>
    <t>q1) evaluare psihologică clinică şi psihodiagnostic</t>
  </si>
  <si>
    <t xml:space="preserve">q2) consiliere psihologică clinică </t>
  </si>
  <si>
    <r>
      <t>r) Chirurgie cardiovasculară</t>
    </r>
    <r>
      <rPr>
        <sz val="11"/>
        <color theme="1"/>
        <rFont val="Times New Roman"/>
        <family val="1"/>
      </rPr>
      <t xml:space="preserve">: </t>
    </r>
  </si>
  <si>
    <t xml:space="preserve">Servicii pentru copii cu malformații congenitale ale sistemului circulator sau cu afecțiuni dobândite  cu rezolvare chirurgicală cardiovasculară (spre exemplu: endocardite, traumatisme cardiovasculare, etc), furnizate de psiholog în specialitatea psihologie clinică, consiliere psihologică şi psihoterapie,  pentru care se apreciază consilierea psihologică ca fiind absolut necesară pentru conduita terapeutică </t>
  </si>
  <si>
    <t>r1) evaluare psihologică clinică şi psihodiagnostic</t>
  </si>
  <si>
    <t xml:space="preserve">r2) consiliere psihologică clinică </t>
  </si>
  <si>
    <r>
      <t>s) Chirurgie orală și maxilo-facială</t>
    </r>
    <r>
      <rPr>
        <sz val="11"/>
        <color theme="1"/>
        <rFont val="Times New Roman"/>
        <family val="1"/>
      </rPr>
      <t xml:space="preserve">: </t>
    </r>
  </si>
  <si>
    <t>Servicii furnizate de psiholog în specialitatea psihologie clinică, consiliere psihologică şi psihoterapie, pentru afecțiuni pentru care se apreciază consilierea psihologică ca fiind absolut necesară pentru conduita terapeutică - consiliere psihologică clinică pentru copii</t>
  </si>
  <si>
    <t>30 puncte/ ședință</t>
  </si>
  <si>
    <t>s1) evaluare psihologică clinică şi psihodiagnostic</t>
  </si>
  <si>
    <t xml:space="preserve">s2) consiliere psihologică clinică </t>
  </si>
  <si>
    <r>
      <t>ș) chirurgie pediatrică</t>
    </r>
    <r>
      <rPr>
        <sz val="11"/>
        <color theme="1"/>
        <rFont val="Times New Roman"/>
        <family val="1"/>
      </rPr>
      <t xml:space="preserve">: </t>
    </r>
  </si>
  <si>
    <t>ș1) Servicii furnizate de psiholog în specialitatea psihologie clinică, consiliere psihologică şi psihoterapie, pentru copii cu următoarele afecțiuni pentru care se apreciază consilierea psihologică ca fiind absolut necesară pentru conduita terapeutică:</t>
  </si>
  <si>
    <t>- Abuz (fizic, emoțional, sexual),</t>
  </si>
  <si>
    <t>- Traumatisme; Heteroagresiuni și Autoagresiuni corporale (tentative suicid),</t>
  </si>
  <si>
    <t>- Afecțiuni cronice:</t>
  </si>
  <si>
    <t xml:space="preserve">         - Oncologice,</t>
  </si>
  <si>
    <t xml:space="preserve">         - Urinare: - Extrofie de cloaca, extrofie de vezică,</t>
  </si>
  <si>
    <t xml:space="preserve">                          - Stome urinare,</t>
  </si>
  <si>
    <t xml:space="preserve">                          - Malformații genitale - Hipospadias, </t>
  </si>
  <si>
    <t xml:space="preserve">                                                               - Epispadias,     </t>
  </si>
  <si>
    <t xml:space="preserve">                                                               - Tulburări de diferențiere sexuală,</t>
  </si>
  <si>
    <t xml:space="preserve">          - Digestive: - Boli inflamatorii intestinale,</t>
  </si>
  <si>
    <t xml:space="preserve">                              - Stome digestive,</t>
  </si>
  <si>
    <t xml:space="preserve">                              - Sindrom intestin scurt,</t>
  </si>
  <si>
    <t xml:space="preserve">          - Boli hepato-bilio-pancreatice - Atrezie de căi biliare,</t>
  </si>
  <si>
    <t xml:space="preserve">                                                            - Dilatații congenitale de căi biliare,</t>
  </si>
  <si>
    <t xml:space="preserve">                                                            - Pancreatite,</t>
  </si>
  <si>
    <t xml:space="preserve">          - Transplant renal,</t>
  </si>
  <si>
    <t xml:space="preserve">          - Transplant hepatic,</t>
  </si>
  <si>
    <t>- Afecțini chirurgicale acute,</t>
  </si>
  <si>
    <t>- Dificultăți de alimentație (ex. Reflux gastroesofagian)</t>
  </si>
  <si>
    <t>- Tulburări de continență urinară și fecală,</t>
  </si>
  <si>
    <t>- Malformații cranio-faciale – Despicătura de buză și/sau palat ,</t>
  </si>
  <si>
    <t>- Malformații congenitale oracice, abdominale, genito-urinare,</t>
  </si>
  <si>
    <t xml:space="preserve">- Pacienții cu organ pereche unic (testicul unic, ovar unic, rinichi unic etc).   </t>
  </si>
  <si>
    <t>ș1.1) evaluare psihologică clinică şi psihodiagnostic</t>
  </si>
  <si>
    <t xml:space="preserve">ș1.2) consiliere psihologică clinică </t>
  </si>
  <si>
    <t xml:space="preserve">ș2) servicii conexe furnizate de fizioterapeut </t>
  </si>
  <si>
    <t xml:space="preserve">ș2.1) kinetoterapie individuală </t>
  </si>
  <si>
    <t xml:space="preserve">ș2.2) kinetoterapie de grup </t>
  </si>
  <si>
    <t xml:space="preserve">ș2.3) kinetoterapie pe aparate speciale: dispozitive mecanice/dispozitive electromecanice/dispozitive robotizate </t>
  </si>
  <si>
    <r>
      <t>t) Endocrinologie</t>
    </r>
    <r>
      <rPr>
        <sz val="11"/>
        <color theme="1"/>
        <rFont val="Times New Roman"/>
        <family val="1"/>
      </rPr>
      <t xml:space="preserve">: </t>
    </r>
  </si>
  <si>
    <t>Servicii furnizate de psiholog în specialitatea psihologie clinică, consiliere psihologică şi psihoterapie, pentru copii cu următoarele afecțiuni pentru care se apreciază consilierea psihologică ca fiind absolut necesară pentru conduita terapeutică:</t>
  </si>
  <si>
    <t>- Tulburări de dezvoltare sexuală,</t>
  </si>
  <si>
    <t>- Pubertate precoce,</t>
  </si>
  <si>
    <t>- Disfuncții tiroidiene,</t>
  </si>
  <si>
    <t>- Deficiențe staturale,</t>
  </si>
  <si>
    <t>- Obezitate,</t>
  </si>
  <si>
    <t>- Tumori ale glandelor endocrine,</t>
  </si>
  <si>
    <t>- Insuficiență hipofizară.</t>
  </si>
  <si>
    <t>t1) evaluare psihologică clinică şi psihodiagnostic</t>
  </si>
  <si>
    <t xml:space="preserve">t2) consiliere psihologică clinică </t>
  </si>
  <si>
    <r>
      <t>ț) Gastroenterologie pediatrică</t>
    </r>
    <r>
      <rPr>
        <sz val="11"/>
        <color theme="1"/>
        <rFont val="Times New Roman"/>
        <family val="1"/>
      </rPr>
      <t xml:space="preserve">: </t>
    </r>
  </si>
  <si>
    <t>Servicii furnizate de psiholog în specialitatea psihologie clinică, consiliere psihologică şi psihoterapie, pentru copii cu următoarele afecțiuni  pentru care se apreciază consilierea psihologică ca fiind absolut necesară pentru conduita terapeutică:</t>
  </si>
  <si>
    <t>- Boala inflamatorie intestinală,</t>
  </si>
  <si>
    <t>- Boala celiacă,</t>
  </si>
  <si>
    <t>- Sindromul intestinului scurt/Insuficienșă intestinală,</t>
  </si>
  <si>
    <t>- Alergii alimentare,</t>
  </si>
  <si>
    <t>- Hepatopatii cronice,</t>
  </si>
  <si>
    <t>- Post transplant hepatic,</t>
  </si>
  <si>
    <t>- Boala de reflux gatsroesofagian cu/fără esofagită,</t>
  </si>
  <si>
    <t>- Gastrită cronică,</t>
  </si>
  <si>
    <t>- Esofagită, gastroenteropatia eozinofilică,</t>
  </si>
  <si>
    <t>- Tulburări gastrointestinale funcționale sugar/copil mic,</t>
  </si>
  <si>
    <t>- Tulburări gastrointestinale funcționale copil/adolescent,</t>
  </si>
  <si>
    <t>- Malformații congenitale digestive,</t>
  </si>
  <si>
    <t>- Tulburări de alimentație,</t>
  </si>
  <si>
    <t>- Purtătorii de stome.</t>
  </si>
  <si>
    <t>ț1) evaluare psihologică clinică şi psihodiagnostic</t>
  </si>
  <si>
    <t xml:space="preserve">ț2) consiliere psihologică clinică </t>
  </si>
  <si>
    <r>
      <t>u) Pediatrie</t>
    </r>
    <r>
      <rPr>
        <sz val="11"/>
        <color theme="1"/>
        <rFont val="Times New Roman"/>
        <family val="1"/>
      </rPr>
      <t>:</t>
    </r>
  </si>
  <si>
    <t xml:space="preserve">Servicii furnizate de psiholog în specialitatea psihologie clinică, consiliere psihologică şi psihoterapie, pentru copii cu afecțiuni pentru care se apreciază consilierea psihologică ca fiind absolut necesară pentru conduita terapeutică </t>
  </si>
  <si>
    <t>u1) evaluare psihologică clinică şi psihodiagnostic</t>
  </si>
  <si>
    <t xml:space="preserve">u2) consiliere psihologică clinică </t>
  </si>
  <si>
    <t>v) pneumologie pediatrică:</t>
  </si>
  <si>
    <t xml:space="preserve">v1) Servicii furnizate de psiholog în specialitatea psihologie clinică, consiliere psihologică şi psihoterapie, pentru copii cu afecțiuni pentru care se apreciază consilierea psihologică ca fiind absolut necesară pentru conduita terapeutică </t>
  </si>
  <si>
    <t>v1.1) evaluare psihologică clinică şi psihodiagnostic</t>
  </si>
  <si>
    <t xml:space="preserve">v1.2) consiliere psihologică clinică </t>
  </si>
  <si>
    <t xml:space="preserve">v2) servicii conexe furnizate de fizioterapeut </t>
  </si>
  <si>
    <t xml:space="preserve">v2.1) kinetoterapie individuală </t>
  </si>
  <si>
    <t xml:space="preserve">v2.2) kinetoterapie de grup </t>
  </si>
  <si>
    <t xml:space="preserve">v2.3) kinetoterapie pe aparate speciale: dispozitive mecanice/dispozitive electromecanice/dispozitive robotizate </t>
  </si>
  <si>
    <t>Tarif pe serviciu de sanatate conex actului medical - număr de puncte</t>
  </si>
  <si>
    <t>Tarif decontat de CAS (lei)</t>
  </si>
  <si>
    <r>
      <t xml:space="preserve">pentru </t>
    </r>
    <r>
      <rPr>
        <b/>
        <u/>
        <sz val="12"/>
        <color theme="1"/>
        <rFont val="Times New Roman"/>
        <family val="1"/>
      </rPr>
      <t>specialităţi clinice</t>
    </r>
    <r>
      <rPr>
        <sz val="12"/>
        <color theme="1"/>
        <rFont val="Times New Roman"/>
        <family val="1"/>
      </rPr>
      <t xml:space="preserve"> şi pentru medicii care lucrează exclusiv în </t>
    </r>
    <r>
      <rPr>
        <b/>
        <u/>
        <sz val="12"/>
        <color theme="1"/>
        <rFont val="Times New Roman"/>
        <family val="1"/>
      </rPr>
      <t>planificare familială</t>
    </r>
    <r>
      <rPr>
        <sz val="12"/>
        <color theme="1"/>
        <rFont val="Times New Roman"/>
        <family val="1"/>
      </rPr>
      <t>, unui program de lucru de 7 ore/zi îi corespunde un număr de 28 de consultaţii în medie pe zi (timp mediu/consultaţie = 15 minute), dar nu mai mult de 40 de consultaţii/zi, calculat la nivelul unei luni;</t>
    </r>
  </si>
  <si>
    <r>
      <t xml:space="preserve">pentru specialitatea </t>
    </r>
    <r>
      <rPr>
        <b/>
        <u/>
        <sz val="11"/>
        <color theme="1"/>
        <rFont val="Calibri"/>
        <family val="2"/>
        <scheme val="minor"/>
      </rPr>
      <t>psihiatrie, inclusiv pediatrică</t>
    </r>
    <r>
      <rPr>
        <sz val="11"/>
        <color theme="1"/>
        <rFont val="Calibri"/>
        <family val="2"/>
        <scheme val="minor"/>
      </rPr>
      <t>, şi pentru medicii care lucrează în activitatea de</t>
    </r>
    <r>
      <rPr>
        <b/>
        <u/>
        <sz val="11"/>
        <color theme="1"/>
        <rFont val="Calibri"/>
        <family val="2"/>
        <scheme val="minor"/>
      </rPr>
      <t xml:space="preserve"> îngrijiri paliative în ambulatoriu</t>
    </r>
    <r>
      <rPr>
        <sz val="11"/>
        <color theme="1"/>
        <rFont val="Calibri"/>
        <family val="2"/>
        <scheme val="minor"/>
      </rPr>
      <t xml:space="preserve">, unui program de lucru de 7 ore/zi îi corespunde un număr de 14 consultaţii în medie pe zi (timp mediu/consultaţie = 30 de minute), dar nu mai mult de 20 de consultaţii/zi, calculat la nivelul unei luni; </t>
    </r>
  </si>
  <si>
    <r>
      <t xml:space="preserve">pentru specialitatea </t>
    </r>
    <r>
      <rPr>
        <b/>
        <u/>
        <sz val="12"/>
        <color theme="1"/>
        <rFont val="Times New Roman"/>
        <family val="1"/>
      </rPr>
      <t>neurologie, inclusiv pediatrică</t>
    </r>
    <r>
      <rPr>
        <sz val="12"/>
        <color theme="1"/>
        <rFont val="Times New Roman"/>
        <family val="1"/>
      </rPr>
      <t xml:space="preserve">, precum şi pentru specialitatea </t>
    </r>
    <r>
      <rPr>
        <b/>
        <u/>
        <sz val="12"/>
        <color theme="1"/>
        <rFont val="Times New Roman"/>
        <family val="1"/>
      </rPr>
      <t>medicină fizică şi de reabilitare</t>
    </r>
    <r>
      <rPr>
        <sz val="12"/>
        <color theme="1"/>
        <rFont val="Times New Roman"/>
        <family val="1"/>
      </rPr>
      <t>, unui program de lucru de 7 ore/zi îi corespunde un număr de 21 de consultaţii în medie pe zi (timp mediu/consultaţie = 20 de minute), dar nu mai mult de 30 de consultaţii/zi, calculat la nivelul unei luni;</t>
    </r>
  </si>
  <si>
    <t>pentru specialităţile clinice, punctajul aferent serviciilor medicale acordate, nu poate depăşi, după caz, 150/153/154 puncte în medie pe zi, calculat la nivelul unei luni, corespunzător unui program de 7 ore/zi;</t>
  </si>
  <si>
    <t>pentru specialităţile clinice, în vederea asigurării calităţii serviciilor medicale, în cadrul unui program de 7 ore/zi/medic/cabinet, se pot deconta lunar de către casa de asigurări de sănătate servicii medicale corespunzătoare unui punctaj de 153 de puncte în medie pe zi, calculat la nivelul unei luni, în condiţiile în care numărul de consultaţii efectuate, raportate și decontate în medie pe zi este mai mic sau egal cu 19 consultaţii;</t>
  </si>
  <si>
    <t>pentru specialitatea psihiatrie, inclusiv pediatrică, se pot deconta lunar de către casa de asigurări de sănătate servicii medicale corespunzătoare unui punctaj de 150 de puncte în medie pe zi, calculat la nivelul unei luni, în condiţiile în care numărul de consultaţii efectuate, raportate și decontate în medie pe zi este mai mic sau egal cu 9 consultaţii;</t>
  </si>
  <si>
    <t>pentru specialitatea neurologie, inclusiv pediatrică, precum şi pentru specialitatea medicină fizică şi de reabilitare se pot deconta lunar de către la casa de asigurări de sănătate servicii medicale corespunzătoare unui punctaj de 154 de puncte în medie pe zi, calculat la nivelul unei luni în condiţiile în care numărul de consultaţii efectuate, raportate și decontate în medie pe zi este mai mic sau egal cu 14 consultaţii.</t>
  </si>
  <si>
    <r>
      <t xml:space="preserve">Punctajul aferent </t>
    </r>
    <r>
      <rPr>
        <b/>
        <u/>
        <sz val="11"/>
        <color theme="1"/>
        <rFont val="Calibri"/>
        <family val="2"/>
        <scheme val="minor"/>
      </rPr>
      <t>serviciilor de sănătate conexe</t>
    </r>
    <r>
      <rPr>
        <sz val="11"/>
        <color theme="1"/>
        <rFont val="Calibri"/>
        <family val="2"/>
        <scheme val="minor"/>
      </rPr>
      <t xml:space="preserve"> actului medical care pot fi raportate, indiferent de tipul serviciului conex, de medicul de specialitate care le-a solicitat nu poate depăşi 90 de puncte în medie pe zi, per medic, calculate la nivelul unei luni,</t>
    </r>
  </si>
  <si>
    <r>
      <t xml:space="preserve">cu excepţia specialității </t>
    </r>
    <r>
      <rPr>
        <b/>
        <u/>
        <sz val="11"/>
        <color theme="1"/>
        <rFont val="Calibri"/>
        <family val="2"/>
        <scheme val="minor"/>
      </rPr>
      <t>psihiatrie pediatrică</t>
    </r>
    <r>
      <rPr>
        <sz val="11"/>
        <color theme="1"/>
        <rFont val="Calibri"/>
        <family val="2"/>
        <scheme val="minor"/>
      </rPr>
      <t xml:space="preserve"> pentru care punctajul nu poate depăşi 360 de puncte în medie pe zi, calculate la nivelul unei luni.</t>
    </r>
  </si>
  <si>
    <r>
      <t xml:space="preserve">  </t>
    </r>
    <r>
      <rPr>
        <b/>
        <sz val="11"/>
        <color theme="1"/>
        <rFont val="Times New Roman"/>
        <family val="1"/>
      </rPr>
      <t xml:space="preserve">  </t>
    </r>
    <r>
      <rPr>
        <sz val="11"/>
        <color theme="1"/>
        <rFont val="Times New Roman"/>
        <family val="1"/>
      </rPr>
      <t xml:space="preserve">f1) Serviciile furnizate de psiholog în specialitatea psihologie clinică, consiliere psihologică şi psihoterapie pentru copii şi adulţi cu afecţiuni oncologice: </t>
    </r>
  </si>
</sst>
</file>

<file path=xl/styles.xml><?xml version="1.0" encoding="utf-8"?>
<styleSheet xmlns="http://schemas.openxmlformats.org/spreadsheetml/2006/main">
  <fonts count="11">
    <font>
      <sz val="11"/>
      <color theme="1"/>
      <name val="Calibri"/>
      <family val="2"/>
      <scheme val="minor"/>
    </font>
    <font>
      <sz val="12"/>
      <color theme="1"/>
      <name val="Times New Roman"/>
      <family val="1"/>
    </font>
    <font>
      <i/>
      <sz val="10"/>
      <color theme="1"/>
      <name val="Courier New"/>
      <family val="3"/>
    </font>
    <font>
      <b/>
      <sz val="12"/>
      <color theme="1"/>
      <name val="Times New Roman"/>
      <family val="1"/>
    </font>
    <font>
      <b/>
      <sz val="11"/>
      <color theme="1"/>
      <name val="Calibri"/>
      <family val="2"/>
      <scheme val="minor"/>
    </font>
    <font>
      <sz val="11"/>
      <color theme="1"/>
      <name val="Times New Roman"/>
      <family val="1"/>
    </font>
    <font>
      <sz val="11.5"/>
      <color theme="1"/>
      <name val="Times New Roman"/>
      <family val="1"/>
    </font>
    <font>
      <b/>
      <sz val="11"/>
      <color theme="1"/>
      <name val="Times New Roman"/>
      <family val="1"/>
    </font>
    <font>
      <sz val="16"/>
      <color theme="1"/>
      <name val="Calibri"/>
      <family val="2"/>
      <scheme val="minor"/>
    </font>
    <font>
      <b/>
      <u/>
      <sz val="12"/>
      <color theme="1"/>
      <name val="Times New Roman"/>
      <family val="1"/>
    </font>
    <font>
      <b/>
      <u/>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quotePrefix="1" applyFont="1"/>
    <xf numFmtId="0" fontId="1" fillId="0" borderId="0" xfId="0" applyFont="1" applyAlignment="1">
      <alignment horizontal="justify"/>
    </xf>
    <xf numFmtId="0" fontId="1" fillId="0" borderId="0" xfId="0" applyFont="1" applyAlignment="1">
      <alignment wrapText="1"/>
    </xf>
    <xf numFmtId="0" fontId="1" fillId="0" borderId="0" xfId="0" applyFont="1" applyAlignment="1">
      <alignment horizontal="justify" vertical="center"/>
    </xf>
    <xf numFmtId="0" fontId="0" fillId="0" borderId="0" xfId="0"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xf numFmtId="0" fontId="1" fillId="0" borderId="2"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2" fontId="1" fillId="0" borderId="2"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2" fontId="0" fillId="0" borderId="1" xfId="0" applyNumberFormat="1" applyBorder="1" applyAlignment="1">
      <alignment vertical="center"/>
    </xf>
    <xf numFmtId="2" fontId="1" fillId="0" borderId="1" xfId="0" applyNumberFormat="1" applyFont="1" applyBorder="1" applyAlignment="1">
      <alignment horizontal="left" vertical="center" wrapText="1"/>
    </xf>
    <xf numFmtId="2" fontId="0" fillId="0" borderId="0" xfId="0" applyNumberFormat="1"/>
    <xf numFmtId="2" fontId="1" fillId="0" borderId="2"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0" xfId="0" applyFont="1"/>
    <xf numFmtId="0" fontId="4"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vertical="center"/>
    </xf>
    <xf numFmtId="0" fontId="0" fillId="0" borderId="1" xfId="0" applyBorder="1"/>
    <xf numFmtId="0" fontId="1" fillId="0" borderId="3" xfId="0" applyFont="1" applyBorder="1" applyAlignment="1">
      <alignment vertical="center" wrapText="1"/>
    </xf>
    <xf numFmtId="0" fontId="1" fillId="0" borderId="3" xfId="0" applyFont="1" applyBorder="1" applyAlignment="1">
      <alignment horizontal="justify" vertical="center" wrapText="1"/>
    </xf>
    <xf numFmtId="0" fontId="1" fillId="0" borderId="2" xfId="0" applyFont="1" applyBorder="1" applyAlignment="1">
      <alignment horizontal="justify" vertical="center" wrapText="1"/>
    </xf>
    <xf numFmtId="0" fontId="7" fillId="0" borderId="0" xfId="0" applyFont="1"/>
    <xf numFmtId="0" fontId="8" fillId="0" borderId="0" xfId="0" applyFont="1"/>
    <xf numFmtId="0" fontId="0" fillId="0" borderId="0" xfId="0" applyNumberFormat="1" applyAlignment="1">
      <alignment vertical="center" wrapText="1"/>
    </xf>
    <xf numFmtId="0" fontId="1" fillId="0" borderId="0" xfId="0" applyNumberFormat="1" applyFont="1" applyAlignment="1">
      <alignment wrapText="1"/>
    </xf>
    <xf numFmtId="0" fontId="0" fillId="0" borderId="0" xfId="0"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7" fillId="0" borderId="6" xfId="0" applyFont="1" applyBorder="1" applyAlignment="1">
      <alignment vertical="center" wrapText="1"/>
    </xf>
    <xf numFmtId="0" fontId="5" fillId="0" borderId="1" xfId="0" applyFont="1" applyBorder="1" applyAlignment="1">
      <alignment vertical="center"/>
    </xf>
    <xf numFmtId="2" fontId="5" fillId="0" borderId="1" xfId="0" applyNumberFormat="1" applyFont="1" applyBorder="1" applyAlignment="1">
      <alignment vertical="center"/>
    </xf>
    <xf numFmtId="2" fontId="5" fillId="0" borderId="2" xfId="0" applyNumberFormat="1" applyFont="1" applyBorder="1" applyAlignment="1">
      <alignment vertical="center"/>
    </xf>
    <xf numFmtId="0" fontId="5" fillId="0" borderId="2" xfId="0" applyFont="1" applyBorder="1" applyAlignment="1">
      <alignment vertical="center"/>
    </xf>
    <xf numFmtId="2" fontId="5" fillId="0" borderId="7" xfId="0" applyNumberFormat="1" applyFont="1" applyBorder="1" applyAlignment="1">
      <alignment vertical="center"/>
    </xf>
    <xf numFmtId="2" fontId="5" fillId="0" borderId="8" xfId="0" applyNumberFormat="1" applyFont="1" applyBorder="1" applyAlignment="1">
      <alignment vertical="center"/>
    </xf>
    <xf numFmtId="0" fontId="5" fillId="0" borderId="6" xfId="0" applyFont="1" applyBorder="1" applyAlignment="1">
      <alignment vertical="center"/>
    </xf>
    <xf numFmtId="2" fontId="5" fillId="0" borderId="9" xfId="0" applyNumberFormat="1" applyFont="1" applyBorder="1" applyAlignment="1">
      <alignment vertical="center"/>
    </xf>
    <xf numFmtId="0" fontId="5" fillId="0" borderId="3" xfId="0" applyFont="1" applyBorder="1" applyAlignment="1">
      <alignment vertical="center"/>
    </xf>
    <xf numFmtId="2" fontId="5" fillId="0" borderId="3" xfId="0" applyNumberFormat="1" applyFont="1" applyBorder="1" applyAlignment="1">
      <alignment vertical="center"/>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justify"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2" fontId="0" fillId="0" borderId="2" xfId="0" applyNumberFormat="1" applyBorder="1" applyAlignment="1">
      <alignment horizontal="right" vertical="center"/>
    </xf>
    <xf numFmtId="2" fontId="0" fillId="0" borderId="3" xfId="0" applyNumberFormat="1" applyBorder="1" applyAlignment="1">
      <alignment horizontal="right" vertical="center"/>
    </xf>
    <xf numFmtId="0" fontId="3" fillId="0" borderId="1" xfId="0" applyFont="1" applyBorder="1" applyAlignment="1">
      <alignment vertical="center" wrapText="1"/>
    </xf>
    <xf numFmtId="0" fontId="0" fillId="0" borderId="2" xfId="0" applyBorder="1" applyAlignment="1">
      <alignment horizontal="right" vertical="center"/>
    </xf>
    <xf numFmtId="0" fontId="0" fillId="0" borderId="6" xfId="0" applyBorder="1" applyAlignment="1">
      <alignment horizontal="right" vertical="center"/>
    </xf>
    <xf numFmtId="0" fontId="0" fillId="0" borderId="3" xfId="0" applyBorder="1" applyAlignment="1">
      <alignment horizontal="right" vertical="center"/>
    </xf>
    <xf numFmtId="2" fontId="0" fillId="0" borderId="6" xfId="0" applyNumberFormat="1" applyBorder="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5" xfId="0" applyFont="1" applyBorder="1" applyAlignment="1">
      <alignment vertical="center" wrapText="1"/>
    </xf>
    <xf numFmtId="2" fontId="5" fillId="0" borderId="2" xfId="0" applyNumberFormat="1" applyFont="1" applyBorder="1" applyAlignment="1">
      <alignment horizontal="right" vertical="center"/>
    </xf>
    <xf numFmtId="2" fontId="5" fillId="0" borderId="3" xfId="0" applyNumberFormat="1" applyFont="1" applyBorder="1" applyAlignment="1">
      <alignment horizontal="right" vertical="center"/>
    </xf>
    <xf numFmtId="0" fontId="5" fillId="0" borderId="11"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0" xfId="0" applyFont="1" applyBorder="1" applyAlignment="1">
      <alignment vertical="center" wrapText="1"/>
    </xf>
    <xf numFmtId="2" fontId="5" fillId="0" borderId="2" xfId="0" applyNumberFormat="1" applyFont="1" applyBorder="1" applyAlignment="1">
      <alignment vertical="center" wrapText="1"/>
    </xf>
    <xf numFmtId="2" fontId="5" fillId="0" borderId="3" xfId="0" applyNumberFormat="1"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49"/>
  <sheetViews>
    <sheetView workbookViewId="0">
      <selection activeCell="A5" sqref="A5"/>
    </sheetView>
  </sheetViews>
  <sheetFormatPr defaultRowHeight="15"/>
  <cols>
    <col min="1" max="1" width="70.140625" customWidth="1"/>
    <col min="2" max="2" width="110.42578125" customWidth="1"/>
    <col min="3" max="3" width="17" customWidth="1"/>
    <col min="4" max="4" width="21" customWidth="1"/>
    <col min="5" max="5" width="14.5703125" customWidth="1"/>
  </cols>
  <sheetData>
    <row r="1" spans="1:2" ht="15.75">
      <c r="A1" s="1" t="s">
        <v>1</v>
      </c>
    </row>
    <row r="2" spans="1:2" ht="15.75">
      <c r="A2" s="1" t="s">
        <v>0</v>
      </c>
    </row>
    <row r="3" spans="1:2" ht="15.75">
      <c r="A3" s="2" t="s">
        <v>2</v>
      </c>
    </row>
    <row r="5" spans="1:2">
      <c r="A5" t="s">
        <v>37</v>
      </c>
    </row>
    <row r="6" spans="1:2">
      <c r="A6" t="s">
        <v>13</v>
      </c>
      <c r="B6" t="s">
        <v>14</v>
      </c>
    </row>
    <row r="7" spans="1:2" s="6" customFormat="1" ht="31.5">
      <c r="A7" s="5" t="s">
        <v>3</v>
      </c>
      <c r="B7" s="5" t="s">
        <v>15</v>
      </c>
    </row>
    <row r="8" spans="1:2" s="6" customFormat="1" ht="15.75">
      <c r="A8" s="5"/>
      <c r="B8" s="6" t="s">
        <v>16</v>
      </c>
    </row>
    <row r="9" spans="1:2" s="6" customFormat="1" ht="63">
      <c r="A9" s="5" t="s">
        <v>4</v>
      </c>
      <c r="B9" s="7" t="s">
        <v>17</v>
      </c>
    </row>
    <row r="10" spans="1:2" s="6" customFormat="1" ht="15.75">
      <c r="A10" s="5"/>
      <c r="B10" s="3" t="s">
        <v>18</v>
      </c>
    </row>
    <row r="11" spans="1:2" s="6" customFormat="1" ht="15.75">
      <c r="A11" s="5"/>
      <c r="B11" s="3" t="s">
        <v>19</v>
      </c>
    </row>
    <row r="12" spans="1:2" s="6" customFormat="1" ht="15.75">
      <c r="A12" s="5"/>
      <c r="B12" s="3" t="s">
        <v>20</v>
      </c>
    </row>
    <row r="13" spans="1:2" s="6" customFormat="1" ht="15.75">
      <c r="A13" s="5"/>
      <c r="B13" s="3" t="s">
        <v>21</v>
      </c>
    </row>
    <row r="14" spans="1:2" s="6" customFormat="1" ht="15.75">
      <c r="A14" s="5"/>
      <c r="B14" s="1" t="s">
        <v>22</v>
      </c>
    </row>
    <row r="15" spans="1:2" s="6" customFormat="1" ht="31.5">
      <c r="A15" s="5" t="s">
        <v>5</v>
      </c>
      <c r="B15" s="1" t="s">
        <v>23</v>
      </c>
    </row>
    <row r="16" spans="1:2" s="6" customFormat="1" ht="15.75">
      <c r="A16" s="5"/>
      <c r="B16" s="3" t="s">
        <v>18</v>
      </c>
    </row>
    <row r="17" spans="1:2" s="6" customFormat="1" ht="15.75">
      <c r="A17" s="5"/>
      <c r="B17" s="3" t="s">
        <v>19</v>
      </c>
    </row>
    <row r="18" spans="1:2" s="6" customFormat="1" ht="15.75">
      <c r="A18" s="5"/>
      <c r="B18" s="3" t="s">
        <v>20</v>
      </c>
    </row>
    <row r="19" spans="1:2" s="6" customFormat="1" ht="15.75">
      <c r="A19" s="5"/>
      <c r="B19" s="3" t="s">
        <v>21</v>
      </c>
    </row>
    <row r="20" spans="1:2" s="6" customFormat="1" ht="15.75">
      <c r="A20" s="5"/>
      <c r="B20" s="1" t="s">
        <v>22</v>
      </c>
    </row>
    <row r="21" spans="1:2" s="6" customFormat="1" ht="31.5">
      <c r="A21" s="5"/>
      <c r="B21" s="4" t="s">
        <v>24</v>
      </c>
    </row>
    <row r="22" spans="1:2" s="6" customFormat="1" ht="31.5">
      <c r="A22" s="5" t="s">
        <v>6</v>
      </c>
      <c r="B22" s="4" t="s">
        <v>25</v>
      </c>
    </row>
    <row r="23" spans="1:2" s="6" customFormat="1" ht="15.75">
      <c r="A23" s="5" t="s">
        <v>7</v>
      </c>
      <c r="B23" s="1" t="s">
        <v>29</v>
      </c>
    </row>
    <row r="24" spans="1:2" s="6" customFormat="1" ht="15.75">
      <c r="A24" s="3" t="s">
        <v>31</v>
      </c>
      <c r="B24" s="61" t="s">
        <v>30</v>
      </c>
    </row>
    <row r="25" spans="1:2" s="6" customFormat="1" ht="15.75">
      <c r="A25" s="3" t="s">
        <v>26</v>
      </c>
      <c r="B25" s="61"/>
    </row>
    <row r="26" spans="1:2" s="6" customFormat="1" ht="15.75">
      <c r="A26" s="3" t="s">
        <v>27</v>
      </c>
      <c r="B26" s="61"/>
    </row>
    <row r="27" spans="1:2" s="6" customFormat="1" ht="15.75">
      <c r="A27" s="3" t="s">
        <v>28</v>
      </c>
      <c r="B27" s="61"/>
    </row>
    <row r="28" spans="1:2" s="6" customFormat="1" ht="15" customHeight="1">
      <c r="A28" s="5" t="s">
        <v>8</v>
      </c>
      <c r="B28" s="4" t="s">
        <v>32</v>
      </c>
    </row>
    <row r="29" spans="1:2" s="6" customFormat="1" ht="15.75">
      <c r="A29" s="5" t="s">
        <v>9</v>
      </c>
      <c r="B29" s="6" t="s">
        <v>33</v>
      </c>
    </row>
    <row r="30" spans="1:2" s="6" customFormat="1" ht="47.25">
      <c r="A30" s="5"/>
      <c r="B30" s="4" t="s">
        <v>512</v>
      </c>
    </row>
    <row r="31" spans="1:2" s="6" customFormat="1" ht="31.5">
      <c r="A31" s="5"/>
      <c r="B31" s="3" t="s">
        <v>515</v>
      </c>
    </row>
    <row r="32" spans="1:2" s="6" customFormat="1" ht="63">
      <c r="A32" s="5"/>
      <c r="B32" s="38" t="s">
        <v>516</v>
      </c>
    </row>
    <row r="33" spans="1:2" s="6" customFormat="1" ht="45">
      <c r="A33" s="5"/>
      <c r="B33" s="37" t="s">
        <v>513</v>
      </c>
    </row>
    <row r="34" spans="1:2" s="6" customFormat="1" ht="45">
      <c r="A34" s="5"/>
      <c r="B34" s="37" t="s">
        <v>517</v>
      </c>
    </row>
    <row r="35" spans="1:2" s="6" customFormat="1" ht="47.25">
      <c r="A35" s="5"/>
      <c r="B35" s="3" t="s">
        <v>514</v>
      </c>
    </row>
    <row r="36" spans="1:2" s="6" customFormat="1" ht="60">
      <c r="A36" s="5"/>
      <c r="B36" s="37" t="s">
        <v>518</v>
      </c>
    </row>
    <row r="37" spans="1:2" s="6" customFormat="1" ht="15.75">
      <c r="A37" s="5" t="s">
        <v>10</v>
      </c>
      <c r="B37" s="6" t="s">
        <v>34</v>
      </c>
    </row>
    <row r="38" spans="1:2" s="6" customFormat="1" ht="45">
      <c r="A38" s="5"/>
      <c r="B38" s="37" t="s">
        <v>519</v>
      </c>
    </row>
    <row r="39" spans="1:2" s="6" customFormat="1" ht="30">
      <c r="A39" s="5"/>
      <c r="B39" s="39" t="s">
        <v>520</v>
      </c>
    </row>
    <row r="40" spans="1:2" s="6" customFormat="1" ht="15.75">
      <c r="A40" s="5" t="s">
        <v>11</v>
      </c>
      <c r="B40" s="1" t="s">
        <v>35</v>
      </c>
    </row>
    <row r="41" spans="1:2" s="6" customFormat="1" ht="31.5">
      <c r="A41" s="5" t="s">
        <v>12</v>
      </c>
      <c r="B41" s="8" t="s">
        <v>36</v>
      </c>
    </row>
    <row r="42" spans="1:2" s="6" customFormat="1"/>
    <row r="44" spans="1:2" ht="15.75">
      <c r="B44" s="4"/>
    </row>
    <row r="48" spans="1:2" ht="15.75">
      <c r="B48" s="3"/>
    </row>
    <row r="49" spans="2:2" ht="15.75">
      <c r="B49" s="3"/>
    </row>
  </sheetData>
  <mergeCells count="1">
    <mergeCell ref="B24:B27"/>
  </mergeCells>
  <pageMargins left="0.2" right="0.2"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dimension ref="A4:E23"/>
  <sheetViews>
    <sheetView workbookViewId="0">
      <selection activeCell="C6" sqref="C6:E6"/>
    </sheetView>
  </sheetViews>
  <sheetFormatPr defaultRowHeight="15"/>
  <cols>
    <col min="1" max="1" width="83.42578125" customWidth="1"/>
    <col min="2" max="2" width="14.85546875" customWidth="1"/>
    <col min="3" max="3" width="21.140625" customWidth="1"/>
    <col min="4" max="4" width="22.5703125" customWidth="1"/>
    <col min="5" max="5" width="21.5703125" customWidth="1"/>
  </cols>
  <sheetData>
    <row r="4" spans="1:5" ht="15.75">
      <c r="A4" s="5" t="s">
        <v>38</v>
      </c>
    </row>
    <row r="5" spans="1:5" ht="15.75">
      <c r="B5" s="3"/>
    </row>
    <row r="6" spans="1:5" s="6" customFormat="1" ht="47.25">
      <c r="A6" s="13" t="s">
        <v>56</v>
      </c>
      <c r="B6" s="9" t="s">
        <v>46</v>
      </c>
      <c r="C6" s="9" t="s">
        <v>62</v>
      </c>
      <c r="D6" s="14" t="s">
        <v>54</v>
      </c>
      <c r="E6" s="14" t="s">
        <v>55</v>
      </c>
    </row>
    <row r="7" spans="1:5" s="6" customFormat="1" ht="15.75">
      <c r="A7" s="13" t="s">
        <v>57</v>
      </c>
      <c r="B7" s="9" t="s">
        <v>58</v>
      </c>
      <c r="C7" s="9" t="s">
        <v>59</v>
      </c>
      <c r="D7" s="22" t="s">
        <v>60</v>
      </c>
      <c r="E7" s="22" t="s">
        <v>61</v>
      </c>
    </row>
    <row r="8" spans="1:5" s="6" customFormat="1" ht="15.75">
      <c r="A8" s="11" t="s">
        <v>43</v>
      </c>
      <c r="B8" s="9"/>
      <c r="C8" s="9"/>
      <c r="D8" s="15"/>
      <c r="E8" s="15"/>
    </row>
    <row r="9" spans="1:5" s="6" customFormat="1" ht="15.75">
      <c r="A9" s="10" t="s">
        <v>45</v>
      </c>
      <c r="B9" s="16">
        <v>16.2</v>
      </c>
      <c r="C9" s="17">
        <v>4.5</v>
      </c>
      <c r="D9" s="18">
        <f t="shared" ref="D9:D19" si="0">+B9*4.5</f>
        <v>72.899999999999991</v>
      </c>
      <c r="E9" s="18">
        <f t="shared" ref="E9:E19" si="1">+D9*120%</f>
        <v>87.47999999999999</v>
      </c>
    </row>
    <row r="10" spans="1:5" s="6" customFormat="1" ht="31.5">
      <c r="A10" s="10" t="s">
        <v>39</v>
      </c>
      <c r="B10" s="17">
        <v>32.4</v>
      </c>
      <c r="C10" s="17">
        <v>4.5</v>
      </c>
      <c r="D10" s="18">
        <f t="shared" si="0"/>
        <v>145.79999999999998</v>
      </c>
      <c r="E10" s="18">
        <f t="shared" si="1"/>
        <v>174.95999999999998</v>
      </c>
    </row>
    <row r="11" spans="1:5" s="6" customFormat="1" ht="15.75">
      <c r="A11" s="10" t="s">
        <v>48</v>
      </c>
      <c r="B11" s="17">
        <v>10.8</v>
      </c>
      <c r="C11" s="17">
        <v>4.5</v>
      </c>
      <c r="D11" s="18">
        <f t="shared" si="0"/>
        <v>48.6</v>
      </c>
      <c r="E11" s="18">
        <f t="shared" si="1"/>
        <v>58.32</v>
      </c>
    </row>
    <row r="12" spans="1:5" s="6" customFormat="1" ht="15.75">
      <c r="A12" s="10" t="s">
        <v>47</v>
      </c>
      <c r="B12" s="19">
        <v>12.8</v>
      </c>
      <c r="C12" s="17">
        <v>4.5</v>
      </c>
      <c r="D12" s="18">
        <f t="shared" si="0"/>
        <v>57.6</v>
      </c>
      <c r="E12" s="18">
        <f t="shared" si="1"/>
        <v>69.12</v>
      </c>
    </row>
    <row r="13" spans="1:5" s="6" customFormat="1" ht="15.75">
      <c r="A13" s="10" t="s">
        <v>50</v>
      </c>
      <c r="B13" s="17">
        <v>21.6</v>
      </c>
      <c r="C13" s="17">
        <v>4.5</v>
      </c>
      <c r="D13" s="18">
        <f t="shared" si="0"/>
        <v>97.2</v>
      </c>
      <c r="E13" s="18">
        <f t="shared" si="1"/>
        <v>116.64</v>
      </c>
    </row>
    <row r="14" spans="1:5" s="6" customFormat="1" ht="15.75">
      <c r="A14" s="10" t="s">
        <v>49</v>
      </c>
      <c r="B14" s="19">
        <v>23.6</v>
      </c>
      <c r="C14" s="17">
        <v>4.5</v>
      </c>
      <c r="D14" s="18">
        <f t="shared" si="0"/>
        <v>106.2</v>
      </c>
      <c r="E14" s="18">
        <f t="shared" si="1"/>
        <v>127.44</v>
      </c>
    </row>
    <row r="15" spans="1:5" s="6" customFormat="1" ht="15.75">
      <c r="A15" s="10" t="s">
        <v>40</v>
      </c>
      <c r="B15" s="17">
        <v>10.8</v>
      </c>
      <c r="C15" s="17">
        <v>4.5</v>
      </c>
      <c r="D15" s="18">
        <f t="shared" si="0"/>
        <v>48.6</v>
      </c>
      <c r="E15" s="18">
        <f t="shared" si="1"/>
        <v>58.32</v>
      </c>
    </row>
    <row r="16" spans="1:5" s="6" customFormat="1" ht="31.5">
      <c r="A16" s="10" t="s">
        <v>41</v>
      </c>
      <c r="B16" s="17">
        <v>21.6</v>
      </c>
      <c r="C16" s="17">
        <v>4.5</v>
      </c>
      <c r="D16" s="18">
        <f t="shared" si="0"/>
        <v>97.2</v>
      </c>
      <c r="E16" s="18">
        <f t="shared" si="1"/>
        <v>116.64</v>
      </c>
    </row>
    <row r="17" spans="1:5" s="6" customFormat="1" ht="15.75">
      <c r="A17" s="10" t="s">
        <v>51</v>
      </c>
      <c r="B17" s="17">
        <v>14.4</v>
      </c>
      <c r="C17" s="17">
        <v>4.5</v>
      </c>
      <c r="D17" s="18">
        <f t="shared" si="0"/>
        <v>64.8</v>
      </c>
      <c r="E17" s="18">
        <f t="shared" si="1"/>
        <v>77.759999999999991</v>
      </c>
    </row>
    <row r="18" spans="1:5" s="6" customFormat="1" ht="15.75">
      <c r="A18" s="10" t="s">
        <v>52</v>
      </c>
      <c r="B18" s="19">
        <v>16.399999999999999</v>
      </c>
      <c r="C18" s="17">
        <v>4.5</v>
      </c>
      <c r="D18" s="18">
        <f t="shared" si="0"/>
        <v>73.8</v>
      </c>
      <c r="E18" s="18">
        <f t="shared" si="1"/>
        <v>88.559999999999988</v>
      </c>
    </row>
    <row r="19" spans="1:5" s="6" customFormat="1" ht="15.75">
      <c r="A19" s="10" t="s">
        <v>42</v>
      </c>
      <c r="B19" s="17">
        <v>21.6</v>
      </c>
      <c r="C19" s="17">
        <v>4.5</v>
      </c>
      <c r="D19" s="18">
        <f t="shared" si="0"/>
        <v>97.2</v>
      </c>
      <c r="E19" s="18">
        <f t="shared" si="1"/>
        <v>116.64</v>
      </c>
    </row>
    <row r="20" spans="1:5" ht="15.75">
      <c r="A20" s="12" t="s">
        <v>44</v>
      </c>
      <c r="B20" s="20"/>
      <c r="C20" s="17"/>
      <c r="D20" s="18"/>
      <c r="E20" s="18"/>
    </row>
    <row r="21" spans="1:5" ht="15.75">
      <c r="A21" s="10" t="s">
        <v>45</v>
      </c>
      <c r="B21" s="21">
        <v>17.25</v>
      </c>
      <c r="C21" s="17">
        <v>4.5</v>
      </c>
      <c r="D21" s="18">
        <f>+B21*4.5</f>
        <v>77.625</v>
      </c>
      <c r="E21" s="18">
        <f>+D21*120%</f>
        <v>93.149999999999991</v>
      </c>
    </row>
    <row r="22" spans="1:5" ht="15.75">
      <c r="A22" s="10" t="s">
        <v>48</v>
      </c>
      <c r="B22" s="17">
        <v>11.5</v>
      </c>
      <c r="C22" s="17">
        <v>4.5</v>
      </c>
      <c r="D22" s="18">
        <f>+B22*4.5</f>
        <v>51.75</v>
      </c>
      <c r="E22" s="18">
        <f>+D22*120%</f>
        <v>62.099999999999994</v>
      </c>
    </row>
    <row r="23" spans="1:5" ht="15.75">
      <c r="A23" s="10" t="s">
        <v>53</v>
      </c>
      <c r="B23" s="19">
        <v>13.5</v>
      </c>
      <c r="C23" s="17">
        <v>4.5</v>
      </c>
      <c r="D23" s="18">
        <f>+B23*4.5</f>
        <v>60.75</v>
      </c>
      <c r="E23" s="18">
        <f>+D23*120%</f>
        <v>72.899999999999991</v>
      </c>
    </row>
  </sheetData>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dimension ref="A4:G183"/>
  <sheetViews>
    <sheetView workbookViewId="0">
      <selection activeCell="B2" sqref="B2"/>
    </sheetView>
  </sheetViews>
  <sheetFormatPr defaultRowHeight="15"/>
  <cols>
    <col min="2" max="2" width="47.42578125" customWidth="1"/>
    <col min="3" max="3" width="32" customWidth="1"/>
    <col min="4" max="4" width="10.85546875" customWidth="1"/>
    <col min="5" max="5" width="13.85546875" customWidth="1"/>
    <col min="6" max="6" width="11.5703125" customWidth="1"/>
    <col min="7" max="7" width="11.28515625" bestFit="1" customWidth="1"/>
  </cols>
  <sheetData>
    <row r="4" spans="1:7">
      <c r="A4" s="23" t="s">
        <v>63</v>
      </c>
    </row>
    <row r="6" spans="1:7" s="24" customFormat="1" ht="94.5">
      <c r="A6" s="30" t="s">
        <v>64</v>
      </c>
      <c r="B6" s="26" t="s">
        <v>65</v>
      </c>
      <c r="C6" s="26" t="s">
        <v>66</v>
      </c>
      <c r="D6" s="26" t="s">
        <v>67</v>
      </c>
      <c r="E6" s="25" t="s">
        <v>62</v>
      </c>
      <c r="F6" s="26" t="s">
        <v>54</v>
      </c>
      <c r="G6" s="26" t="s">
        <v>55</v>
      </c>
    </row>
    <row r="7" spans="1:7">
      <c r="A7" s="31"/>
      <c r="B7" s="31" t="s">
        <v>57</v>
      </c>
      <c r="C7" s="31" t="s">
        <v>58</v>
      </c>
      <c r="D7" s="31" t="s">
        <v>59</v>
      </c>
      <c r="E7" s="31" t="s">
        <v>68</v>
      </c>
      <c r="F7" s="31" t="s">
        <v>69</v>
      </c>
      <c r="G7" s="31" t="s">
        <v>70</v>
      </c>
    </row>
    <row r="8" spans="1:7" s="6" customFormat="1" ht="15.75">
      <c r="A8" s="62"/>
      <c r="B8" s="11" t="s">
        <v>71</v>
      </c>
      <c r="C8" s="62"/>
      <c r="D8" s="15"/>
      <c r="E8" s="15"/>
      <c r="F8" s="15"/>
      <c r="G8" s="15"/>
    </row>
    <row r="9" spans="1:7" s="6" customFormat="1" ht="15.75">
      <c r="A9" s="62"/>
      <c r="B9" s="9" t="s">
        <v>72</v>
      </c>
      <c r="C9" s="62"/>
      <c r="D9" s="15"/>
      <c r="E9" s="15"/>
      <c r="F9" s="15"/>
      <c r="G9" s="15"/>
    </row>
    <row r="10" spans="1:7" s="6" customFormat="1" ht="47.25">
      <c r="A10" s="9">
        <v>1</v>
      </c>
      <c r="B10" s="10" t="s">
        <v>73</v>
      </c>
      <c r="C10" s="10" t="s">
        <v>74</v>
      </c>
      <c r="D10" s="15">
        <v>10</v>
      </c>
      <c r="E10" s="18">
        <v>4.5</v>
      </c>
      <c r="F10" s="18">
        <f>+D10*E10</f>
        <v>45</v>
      </c>
      <c r="G10" s="18">
        <f>+F10*120%</f>
        <v>54</v>
      </c>
    </row>
    <row r="11" spans="1:7" s="6" customFormat="1" ht="15.75">
      <c r="A11" s="9">
        <v>2</v>
      </c>
      <c r="B11" s="13" t="s">
        <v>75</v>
      </c>
      <c r="C11" s="10" t="s">
        <v>76</v>
      </c>
      <c r="D11" s="15"/>
      <c r="E11" s="18">
        <v>4.5</v>
      </c>
      <c r="F11" s="18">
        <f t="shared" ref="F11:F71" si="0">+D11*E11</f>
        <v>0</v>
      </c>
      <c r="G11" s="18">
        <f t="shared" ref="G11:G71" si="1">+F11*120%</f>
        <v>0</v>
      </c>
    </row>
    <row r="12" spans="1:7" s="6" customFormat="1" ht="15.75">
      <c r="A12" s="63">
        <v>3</v>
      </c>
      <c r="B12" s="13" t="s">
        <v>77</v>
      </c>
      <c r="C12" s="64" t="s">
        <v>76</v>
      </c>
      <c r="D12" s="62">
        <v>10</v>
      </c>
      <c r="E12" s="70">
        <v>4.5</v>
      </c>
      <c r="F12" s="70">
        <f t="shared" si="0"/>
        <v>45</v>
      </c>
      <c r="G12" s="70">
        <f t="shared" si="1"/>
        <v>54</v>
      </c>
    </row>
    <row r="13" spans="1:7" s="6" customFormat="1" ht="15.75">
      <c r="A13" s="63"/>
      <c r="B13" s="32" t="s">
        <v>78</v>
      </c>
      <c r="C13" s="64"/>
      <c r="D13" s="62"/>
      <c r="E13" s="71"/>
      <c r="F13" s="71"/>
      <c r="G13" s="71"/>
    </row>
    <row r="14" spans="1:7" s="6" customFormat="1" ht="15.75">
      <c r="A14" s="9">
        <v>4</v>
      </c>
      <c r="B14" s="32" t="s">
        <v>79</v>
      </c>
      <c r="C14" s="10" t="s">
        <v>80</v>
      </c>
      <c r="D14" s="15">
        <v>10</v>
      </c>
      <c r="E14" s="18">
        <v>4.5</v>
      </c>
      <c r="F14" s="18">
        <f t="shared" si="0"/>
        <v>45</v>
      </c>
      <c r="G14" s="18">
        <f t="shared" si="1"/>
        <v>54</v>
      </c>
    </row>
    <row r="15" spans="1:7" s="6" customFormat="1" ht="110.25">
      <c r="A15" s="9">
        <v>5</v>
      </c>
      <c r="B15" s="10" t="s">
        <v>81</v>
      </c>
      <c r="C15" s="10" t="s">
        <v>82</v>
      </c>
      <c r="D15" s="15">
        <v>10</v>
      </c>
      <c r="E15" s="18">
        <v>4.5</v>
      </c>
      <c r="F15" s="18">
        <f t="shared" si="0"/>
        <v>45</v>
      </c>
      <c r="G15" s="18">
        <f t="shared" si="1"/>
        <v>54</v>
      </c>
    </row>
    <row r="16" spans="1:7" s="6" customFormat="1" ht="63">
      <c r="A16" s="9">
        <v>6</v>
      </c>
      <c r="B16" s="10" t="s">
        <v>83</v>
      </c>
      <c r="C16" s="10" t="s">
        <v>84</v>
      </c>
      <c r="D16" s="15">
        <v>10</v>
      </c>
      <c r="E16" s="18">
        <v>4.5</v>
      </c>
      <c r="F16" s="18">
        <f t="shared" si="0"/>
        <v>45</v>
      </c>
      <c r="G16" s="18">
        <f t="shared" si="1"/>
        <v>54</v>
      </c>
    </row>
    <row r="17" spans="1:7" s="6" customFormat="1" ht="78.75">
      <c r="A17" s="9">
        <v>7</v>
      </c>
      <c r="B17" s="10" t="s">
        <v>85</v>
      </c>
      <c r="C17" s="10" t="s">
        <v>86</v>
      </c>
      <c r="D17" s="15">
        <v>10</v>
      </c>
      <c r="E17" s="18">
        <v>4.5</v>
      </c>
      <c r="F17" s="18">
        <f t="shared" si="0"/>
        <v>45</v>
      </c>
      <c r="G17" s="18">
        <f t="shared" si="1"/>
        <v>54</v>
      </c>
    </row>
    <row r="18" spans="1:7" s="6" customFormat="1" ht="47.25">
      <c r="A18" s="9">
        <v>8</v>
      </c>
      <c r="B18" s="10" t="s">
        <v>87</v>
      </c>
      <c r="C18" s="10" t="s">
        <v>88</v>
      </c>
      <c r="D18" s="15">
        <v>10</v>
      </c>
      <c r="E18" s="18">
        <v>4.5</v>
      </c>
      <c r="F18" s="18">
        <f t="shared" si="0"/>
        <v>45</v>
      </c>
      <c r="G18" s="18">
        <f t="shared" si="1"/>
        <v>54</v>
      </c>
    </row>
    <row r="19" spans="1:7" s="6" customFormat="1" ht="31.5">
      <c r="A19" s="9">
        <v>9</v>
      </c>
      <c r="B19" s="10" t="s">
        <v>89</v>
      </c>
      <c r="C19" s="10" t="s">
        <v>90</v>
      </c>
      <c r="D19" s="15">
        <v>10</v>
      </c>
      <c r="E19" s="18">
        <v>4.5</v>
      </c>
      <c r="F19" s="18">
        <f t="shared" si="0"/>
        <v>45</v>
      </c>
      <c r="G19" s="18">
        <f t="shared" si="1"/>
        <v>54</v>
      </c>
    </row>
    <row r="20" spans="1:7" s="6" customFormat="1" ht="31.5">
      <c r="A20" s="9">
        <v>10</v>
      </c>
      <c r="B20" s="10" t="s">
        <v>91</v>
      </c>
      <c r="C20" s="10" t="s">
        <v>88</v>
      </c>
      <c r="D20" s="15">
        <v>10</v>
      </c>
      <c r="E20" s="18">
        <v>4.5</v>
      </c>
      <c r="F20" s="18">
        <f t="shared" si="0"/>
        <v>45</v>
      </c>
      <c r="G20" s="18">
        <f t="shared" si="1"/>
        <v>54</v>
      </c>
    </row>
    <row r="21" spans="1:7" s="6" customFormat="1" ht="15.75">
      <c r="A21" s="9">
        <v>11</v>
      </c>
      <c r="B21" s="10" t="s">
        <v>92</v>
      </c>
      <c r="C21" s="10" t="s">
        <v>93</v>
      </c>
      <c r="D21" s="15">
        <v>10</v>
      </c>
      <c r="E21" s="18">
        <v>4.5</v>
      </c>
      <c r="F21" s="18">
        <f t="shared" si="0"/>
        <v>45</v>
      </c>
      <c r="G21" s="18">
        <f t="shared" si="1"/>
        <v>54</v>
      </c>
    </row>
    <row r="22" spans="1:7" s="6" customFormat="1" ht="47.25">
      <c r="A22" s="9">
        <v>12</v>
      </c>
      <c r="B22" s="13" t="s">
        <v>94</v>
      </c>
      <c r="C22" s="14" t="s">
        <v>95</v>
      </c>
      <c r="D22" s="15">
        <v>10</v>
      </c>
      <c r="E22" s="18">
        <v>4.5</v>
      </c>
      <c r="F22" s="18">
        <f t="shared" si="0"/>
        <v>45</v>
      </c>
      <c r="G22" s="18">
        <f t="shared" si="1"/>
        <v>54</v>
      </c>
    </row>
    <row r="23" spans="1:7" s="6" customFormat="1" ht="15.75">
      <c r="A23" s="63">
        <v>13</v>
      </c>
      <c r="B23" s="13" t="s">
        <v>96</v>
      </c>
      <c r="C23" s="65" t="s">
        <v>93</v>
      </c>
      <c r="D23" s="62">
        <v>10</v>
      </c>
      <c r="E23" s="70">
        <v>4.5</v>
      </c>
      <c r="F23" s="70">
        <f t="shared" ref="F23" si="2">+D23*E23</f>
        <v>45</v>
      </c>
      <c r="G23" s="70">
        <f t="shared" si="1"/>
        <v>54</v>
      </c>
    </row>
    <row r="24" spans="1:7" s="6" customFormat="1" ht="15.75">
      <c r="A24" s="63"/>
      <c r="B24" s="32" t="s">
        <v>97</v>
      </c>
      <c r="C24" s="65"/>
      <c r="D24" s="62"/>
      <c r="E24" s="71"/>
      <c r="F24" s="71"/>
      <c r="G24" s="71"/>
    </row>
    <row r="25" spans="1:7" s="6" customFormat="1" ht="15.75">
      <c r="A25" s="9">
        <v>14</v>
      </c>
      <c r="B25" s="32" t="s">
        <v>98</v>
      </c>
      <c r="C25" s="10" t="s">
        <v>99</v>
      </c>
      <c r="D25" s="15">
        <v>10</v>
      </c>
      <c r="E25" s="18">
        <v>4.5</v>
      </c>
      <c r="F25" s="18">
        <f t="shared" si="0"/>
        <v>45</v>
      </c>
      <c r="G25" s="18">
        <f t="shared" si="1"/>
        <v>54</v>
      </c>
    </row>
    <row r="26" spans="1:7" s="6" customFormat="1" ht="126">
      <c r="A26" s="9">
        <v>15</v>
      </c>
      <c r="B26" s="10" t="s">
        <v>100</v>
      </c>
      <c r="C26" s="10" t="s">
        <v>101</v>
      </c>
      <c r="D26" s="15">
        <v>10</v>
      </c>
      <c r="E26" s="18">
        <v>4.5</v>
      </c>
      <c r="F26" s="18">
        <f t="shared" si="0"/>
        <v>45</v>
      </c>
      <c r="G26" s="18">
        <f t="shared" si="1"/>
        <v>54</v>
      </c>
    </row>
    <row r="27" spans="1:7" s="6" customFormat="1" ht="47.25">
      <c r="A27" s="9">
        <v>16</v>
      </c>
      <c r="B27" s="10" t="s">
        <v>102</v>
      </c>
      <c r="C27" s="10" t="s">
        <v>103</v>
      </c>
      <c r="D27" s="15">
        <v>10</v>
      </c>
      <c r="E27" s="18">
        <v>4.5</v>
      </c>
      <c r="F27" s="18">
        <f t="shared" si="0"/>
        <v>45</v>
      </c>
      <c r="G27" s="18">
        <f t="shared" si="1"/>
        <v>54</v>
      </c>
    </row>
    <row r="28" spans="1:7" s="6" customFormat="1" ht="110.25">
      <c r="A28" s="9">
        <v>17</v>
      </c>
      <c r="B28" s="10" t="s">
        <v>104</v>
      </c>
      <c r="C28" s="10" t="s">
        <v>105</v>
      </c>
      <c r="D28" s="15">
        <v>10</v>
      </c>
      <c r="E28" s="18">
        <v>4.5</v>
      </c>
      <c r="F28" s="18">
        <f t="shared" si="0"/>
        <v>45</v>
      </c>
      <c r="G28" s="18">
        <f t="shared" si="1"/>
        <v>54</v>
      </c>
    </row>
    <row r="29" spans="1:7" s="6" customFormat="1" ht="31.5">
      <c r="A29" s="66">
        <v>18</v>
      </c>
      <c r="B29" s="62" t="s">
        <v>106</v>
      </c>
      <c r="C29" s="10" t="s">
        <v>107</v>
      </c>
      <c r="D29" s="15">
        <v>10</v>
      </c>
      <c r="E29" s="18">
        <v>4.5</v>
      </c>
      <c r="F29" s="18">
        <f t="shared" si="0"/>
        <v>45</v>
      </c>
      <c r="G29" s="18">
        <f t="shared" si="1"/>
        <v>54</v>
      </c>
    </row>
    <row r="30" spans="1:7" s="6" customFormat="1" ht="47.25">
      <c r="A30" s="66"/>
      <c r="B30" s="68"/>
      <c r="C30" s="10" t="s">
        <v>108</v>
      </c>
      <c r="D30" s="15">
        <v>10</v>
      </c>
      <c r="E30" s="18">
        <v>4.5</v>
      </c>
      <c r="F30" s="18">
        <f t="shared" si="0"/>
        <v>45</v>
      </c>
      <c r="G30" s="18">
        <f t="shared" si="1"/>
        <v>54</v>
      </c>
    </row>
    <row r="31" spans="1:7" s="6" customFormat="1" ht="15.75">
      <c r="A31" s="69">
        <v>19</v>
      </c>
      <c r="B31" s="34" t="s">
        <v>109</v>
      </c>
      <c r="C31" s="64" t="s">
        <v>111</v>
      </c>
      <c r="D31" s="62">
        <v>10</v>
      </c>
      <c r="E31" s="70">
        <v>4.5</v>
      </c>
      <c r="F31" s="70">
        <f t="shared" ref="F31" si="3">+D31*E31</f>
        <v>45</v>
      </c>
      <c r="G31" s="70">
        <f t="shared" si="1"/>
        <v>54</v>
      </c>
    </row>
    <row r="32" spans="1:7" s="6" customFormat="1" ht="78.75">
      <c r="A32" s="69"/>
      <c r="B32" s="33" t="s">
        <v>110</v>
      </c>
      <c r="C32" s="64"/>
      <c r="D32" s="62"/>
      <c r="E32" s="71"/>
      <c r="F32" s="71"/>
      <c r="G32" s="71"/>
    </row>
    <row r="33" spans="1:7" s="6" customFormat="1" ht="15.75">
      <c r="A33" s="10">
        <v>20</v>
      </c>
      <c r="B33" s="33" t="s">
        <v>112</v>
      </c>
      <c r="C33" s="10" t="s">
        <v>113</v>
      </c>
      <c r="D33" s="15">
        <v>10</v>
      </c>
      <c r="E33" s="18">
        <v>4.5</v>
      </c>
      <c r="F33" s="18">
        <f t="shared" si="0"/>
        <v>45</v>
      </c>
      <c r="G33" s="18">
        <f t="shared" si="1"/>
        <v>54</v>
      </c>
    </row>
    <row r="34" spans="1:7" s="6" customFormat="1" ht="31.5">
      <c r="A34" s="66"/>
      <c r="B34" s="11" t="s">
        <v>114</v>
      </c>
      <c r="C34" s="62"/>
      <c r="D34" s="15"/>
      <c r="E34" s="18"/>
      <c r="F34" s="18"/>
      <c r="G34" s="18"/>
    </row>
    <row r="35" spans="1:7" s="6" customFormat="1" ht="15.75">
      <c r="A35" s="66"/>
      <c r="B35" s="10" t="s">
        <v>115</v>
      </c>
      <c r="C35" s="62"/>
      <c r="D35" s="15"/>
      <c r="E35" s="18"/>
      <c r="F35" s="18"/>
      <c r="G35" s="18"/>
    </row>
    <row r="36" spans="1:7" s="6" customFormat="1" ht="31.5">
      <c r="A36" s="9">
        <v>1</v>
      </c>
      <c r="B36" s="10" t="s">
        <v>116</v>
      </c>
      <c r="C36" s="10" t="s">
        <v>76</v>
      </c>
      <c r="D36" s="15">
        <v>20</v>
      </c>
      <c r="E36" s="18">
        <v>4.5</v>
      </c>
      <c r="F36" s="18">
        <f t="shared" si="0"/>
        <v>90</v>
      </c>
      <c r="G36" s="18">
        <f t="shared" si="1"/>
        <v>108</v>
      </c>
    </row>
    <row r="37" spans="1:7" s="6" customFormat="1" ht="15.75">
      <c r="A37" s="9">
        <v>2</v>
      </c>
      <c r="B37" s="10" t="s">
        <v>117</v>
      </c>
      <c r="C37" s="10" t="s">
        <v>76</v>
      </c>
      <c r="D37" s="15">
        <v>20</v>
      </c>
      <c r="E37" s="18">
        <v>4.5</v>
      </c>
      <c r="F37" s="18">
        <f t="shared" si="0"/>
        <v>90</v>
      </c>
      <c r="G37" s="18">
        <f t="shared" si="1"/>
        <v>108</v>
      </c>
    </row>
    <row r="38" spans="1:7" s="6" customFormat="1" ht="31.5">
      <c r="A38" s="9">
        <v>3</v>
      </c>
      <c r="B38" s="10" t="s">
        <v>118</v>
      </c>
      <c r="C38" s="10" t="s">
        <v>76</v>
      </c>
      <c r="D38" s="15">
        <v>20</v>
      </c>
      <c r="E38" s="18">
        <v>4.5</v>
      </c>
      <c r="F38" s="18">
        <f t="shared" si="0"/>
        <v>90</v>
      </c>
      <c r="G38" s="18">
        <f t="shared" si="1"/>
        <v>108</v>
      </c>
    </row>
    <row r="39" spans="1:7" s="6" customFormat="1" ht="15.75">
      <c r="A39" s="9">
        <v>4</v>
      </c>
      <c r="B39" s="10" t="s">
        <v>119</v>
      </c>
      <c r="C39" s="10" t="s">
        <v>120</v>
      </c>
      <c r="D39" s="15">
        <v>20</v>
      </c>
      <c r="E39" s="18">
        <v>4.5</v>
      </c>
      <c r="F39" s="18">
        <f t="shared" si="0"/>
        <v>90</v>
      </c>
      <c r="G39" s="18">
        <f t="shared" si="1"/>
        <v>108</v>
      </c>
    </row>
    <row r="40" spans="1:7" s="6" customFormat="1" ht="31.5">
      <c r="A40" s="9">
        <v>5</v>
      </c>
      <c r="B40" s="10" t="s">
        <v>121</v>
      </c>
      <c r="C40" s="10" t="s">
        <v>120</v>
      </c>
      <c r="D40" s="15">
        <v>20</v>
      </c>
      <c r="E40" s="18">
        <v>4.5</v>
      </c>
      <c r="F40" s="18">
        <f t="shared" si="0"/>
        <v>90</v>
      </c>
      <c r="G40" s="18">
        <f t="shared" si="1"/>
        <v>108</v>
      </c>
    </row>
    <row r="41" spans="1:7" s="6" customFormat="1" ht="31.5">
      <c r="A41" s="9">
        <v>6</v>
      </c>
      <c r="B41" s="10" t="s">
        <v>122</v>
      </c>
      <c r="C41" s="10" t="s">
        <v>120</v>
      </c>
      <c r="D41" s="15">
        <v>20</v>
      </c>
      <c r="E41" s="18">
        <v>4.5</v>
      </c>
      <c r="F41" s="18">
        <f t="shared" si="0"/>
        <v>90</v>
      </c>
      <c r="G41" s="18">
        <f t="shared" si="1"/>
        <v>108</v>
      </c>
    </row>
    <row r="42" spans="1:7" s="6" customFormat="1" ht="31.5">
      <c r="A42" s="9">
        <v>7</v>
      </c>
      <c r="B42" s="10" t="s">
        <v>123</v>
      </c>
      <c r="C42" s="10" t="s">
        <v>124</v>
      </c>
      <c r="D42" s="15">
        <v>20</v>
      </c>
      <c r="E42" s="18">
        <v>4.5</v>
      </c>
      <c r="F42" s="18">
        <f t="shared" si="0"/>
        <v>90</v>
      </c>
      <c r="G42" s="18">
        <f t="shared" si="1"/>
        <v>108</v>
      </c>
    </row>
    <row r="43" spans="1:7" s="6" customFormat="1" ht="31.5">
      <c r="A43" s="9">
        <v>8</v>
      </c>
      <c r="B43" s="10" t="s">
        <v>125</v>
      </c>
      <c r="C43" s="10" t="s">
        <v>126</v>
      </c>
      <c r="D43" s="15">
        <v>20</v>
      </c>
      <c r="E43" s="18">
        <v>4.5</v>
      </c>
      <c r="F43" s="18">
        <f t="shared" si="0"/>
        <v>90</v>
      </c>
      <c r="G43" s="18">
        <f t="shared" si="1"/>
        <v>108</v>
      </c>
    </row>
    <row r="44" spans="1:7" s="6" customFormat="1" ht="31.5">
      <c r="A44" s="9">
        <v>9</v>
      </c>
      <c r="B44" s="10" t="s">
        <v>127</v>
      </c>
      <c r="C44" s="10" t="s">
        <v>128</v>
      </c>
      <c r="D44" s="15">
        <v>20</v>
      </c>
      <c r="E44" s="18">
        <v>4.5</v>
      </c>
      <c r="F44" s="18">
        <f t="shared" si="0"/>
        <v>90</v>
      </c>
      <c r="G44" s="18">
        <f t="shared" si="1"/>
        <v>108</v>
      </c>
    </row>
    <row r="45" spans="1:7" s="6" customFormat="1" ht="15.75">
      <c r="A45" s="9">
        <v>10</v>
      </c>
      <c r="B45" s="10" t="s">
        <v>129</v>
      </c>
      <c r="C45" s="10" t="s">
        <v>130</v>
      </c>
      <c r="D45" s="15">
        <v>20</v>
      </c>
      <c r="E45" s="18">
        <v>4.5</v>
      </c>
      <c r="F45" s="18">
        <f t="shared" si="0"/>
        <v>90</v>
      </c>
      <c r="G45" s="18">
        <f t="shared" si="1"/>
        <v>108</v>
      </c>
    </row>
    <row r="46" spans="1:7" s="6" customFormat="1" ht="47.25">
      <c r="A46" s="9">
        <v>11</v>
      </c>
      <c r="B46" s="10" t="s">
        <v>131</v>
      </c>
      <c r="C46" s="10" t="s">
        <v>132</v>
      </c>
      <c r="D46" s="15">
        <v>20</v>
      </c>
      <c r="E46" s="18">
        <v>4.5</v>
      </c>
      <c r="F46" s="18">
        <f t="shared" si="0"/>
        <v>90</v>
      </c>
      <c r="G46" s="18">
        <f t="shared" si="1"/>
        <v>108</v>
      </c>
    </row>
    <row r="47" spans="1:7" s="6" customFormat="1" ht="63">
      <c r="A47" s="9">
        <v>12</v>
      </c>
      <c r="B47" s="10" t="s">
        <v>133</v>
      </c>
      <c r="C47" s="10" t="s">
        <v>134</v>
      </c>
      <c r="D47" s="15">
        <v>20</v>
      </c>
      <c r="E47" s="18">
        <v>4.5</v>
      </c>
      <c r="F47" s="18">
        <f t="shared" si="0"/>
        <v>90</v>
      </c>
      <c r="G47" s="18">
        <f t="shared" si="1"/>
        <v>108</v>
      </c>
    </row>
    <row r="48" spans="1:7" s="6" customFormat="1" ht="31.5">
      <c r="A48" s="9">
        <v>13</v>
      </c>
      <c r="B48" s="10" t="s">
        <v>135</v>
      </c>
      <c r="C48" s="10" t="s">
        <v>136</v>
      </c>
      <c r="D48" s="15">
        <v>20</v>
      </c>
      <c r="E48" s="18">
        <v>4.5</v>
      </c>
      <c r="F48" s="18">
        <f t="shared" si="0"/>
        <v>90</v>
      </c>
      <c r="G48" s="18">
        <f t="shared" si="1"/>
        <v>108</v>
      </c>
    </row>
    <row r="49" spans="1:7" s="6" customFormat="1" ht="47.25" customHeight="1">
      <c r="A49" s="66">
        <v>14</v>
      </c>
      <c r="B49" s="62" t="s">
        <v>137</v>
      </c>
      <c r="C49" s="62" t="s">
        <v>130</v>
      </c>
      <c r="D49" s="62">
        <v>20</v>
      </c>
      <c r="E49" s="70">
        <v>4.5</v>
      </c>
      <c r="F49" s="70">
        <f t="shared" si="0"/>
        <v>90</v>
      </c>
      <c r="G49" s="70">
        <f t="shared" si="1"/>
        <v>108</v>
      </c>
    </row>
    <row r="50" spans="1:7" s="6" customFormat="1">
      <c r="A50" s="66"/>
      <c r="B50" s="62"/>
      <c r="C50" s="62"/>
      <c r="D50" s="62"/>
      <c r="E50" s="71"/>
      <c r="F50" s="71"/>
      <c r="G50" s="71"/>
    </row>
    <row r="51" spans="1:7" s="6" customFormat="1" ht="15.75">
      <c r="A51" s="9">
        <v>15</v>
      </c>
      <c r="B51" s="28" t="s">
        <v>138</v>
      </c>
      <c r="C51" s="10" t="s">
        <v>139</v>
      </c>
      <c r="D51" s="15">
        <v>20</v>
      </c>
      <c r="E51" s="18">
        <v>4.5</v>
      </c>
      <c r="F51" s="18">
        <f t="shared" si="0"/>
        <v>90</v>
      </c>
      <c r="G51" s="18">
        <f t="shared" si="1"/>
        <v>108</v>
      </c>
    </row>
    <row r="52" spans="1:7" s="6" customFormat="1" ht="15.75">
      <c r="A52" s="9">
        <v>16</v>
      </c>
      <c r="B52" s="10" t="s">
        <v>140</v>
      </c>
      <c r="C52" s="10" t="s">
        <v>76</v>
      </c>
      <c r="D52" s="15">
        <v>20</v>
      </c>
      <c r="E52" s="18">
        <v>4.5</v>
      </c>
      <c r="F52" s="18">
        <f t="shared" si="0"/>
        <v>90</v>
      </c>
      <c r="G52" s="18">
        <f t="shared" si="1"/>
        <v>108</v>
      </c>
    </row>
    <row r="53" spans="1:7" s="6" customFormat="1" ht="31.5">
      <c r="A53" s="9">
        <v>17</v>
      </c>
      <c r="B53" s="10" t="s">
        <v>141</v>
      </c>
      <c r="C53" s="10" t="s">
        <v>142</v>
      </c>
      <c r="D53" s="15">
        <v>20</v>
      </c>
      <c r="E53" s="18">
        <v>4.5</v>
      </c>
      <c r="F53" s="18">
        <f t="shared" si="0"/>
        <v>90</v>
      </c>
      <c r="G53" s="18">
        <f t="shared" si="1"/>
        <v>108</v>
      </c>
    </row>
    <row r="54" spans="1:7" s="6" customFormat="1" ht="15.75">
      <c r="A54" s="66"/>
      <c r="B54" s="11" t="s">
        <v>143</v>
      </c>
      <c r="C54" s="67"/>
      <c r="D54" s="15"/>
      <c r="E54" s="18"/>
      <c r="F54" s="18"/>
      <c r="G54" s="18"/>
    </row>
    <row r="55" spans="1:7" s="6" customFormat="1" ht="15.75">
      <c r="A55" s="66"/>
      <c r="B55" s="9" t="s">
        <v>144</v>
      </c>
      <c r="C55" s="67"/>
      <c r="D55" s="15"/>
      <c r="E55" s="18"/>
      <c r="F55" s="18"/>
      <c r="G55" s="18"/>
    </row>
    <row r="56" spans="1:7" s="6" customFormat="1" ht="47.25">
      <c r="A56" s="9">
        <v>1</v>
      </c>
      <c r="B56" s="10" t="s">
        <v>145</v>
      </c>
      <c r="C56" s="10" t="s">
        <v>146</v>
      </c>
      <c r="D56" s="15">
        <v>40</v>
      </c>
      <c r="E56" s="18">
        <v>4.5</v>
      </c>
      <c r="F56" s="18">
        <f t="shared" si="0"/>
        <v>180</v>
      </c>
      <c r="G56" s="18">
        <f t="shared" si="1"/>
        <v>216</v>
      </c>
    </row>
    <row r="57" spans="1:7" s="6" customFormat="1" ht="31.5">
      <c r="A57" s="9">
        <v>2</v>
      </c>
      <c r="B57" s="10" t="s">
        <v>147</v>
      </c>
      <c r="C57" s="10" t="s">
        <v>148</v>
      </c>
      <c r="D57" s="15">
        <v>40</v>
      </c>
      <c r="E57" s="18">
        <v>4.5</v>
      </c>
      <c r="F57" s="18">
        <f t="shared" si="0"/>
        <v>180</v>
      </c>
      <c r="G57" s="18">
        <f t="shared" si="1"/>
        <v>216</v>
      </c>
    </row>
    <row r="58" spans="1:7" s="6" customFormat="1" ht="31.5">
      <c r="A58" s="9">
        <v>3</v>
      </c>
      <c r="B58" s="10" t="s">
        <v>149</v>
      </c>
      <c r="C58" s="10" t="s">
        <v>130</v>
      </c>
      <c r="D58" s="15">
        <v>40</v>
      </c>
      <c r="E58" s="18">
        <v>4.5</v>
      </c>
      <c r="F58" s="18">
        <f t="shared" si="0"/>
        <v>180</v>
      </c>
      <c r="G58" s="18">
        <f t="shared" si="1"/>
        <v>216</v>
      </c>
    </row>
    <row r="59" spans="1:7" s="6" customFormat="1" ht="31.5">
      <c r="A59" s="9">
        <v>4</v>
      </c>
      <c r="B59" s="10" t="s">
        <v>150</v>
      </c>
      <c r="C59" s="10" t="s">
        <v>130</v>
      </c>
      <c r="D59" s="15">
        <v>40</v>
      </c>
      <c r="E59" s="18">
        <v>4.5</v>
      </c>
      <c r="F59" s="18">
        <f t="shared" si="0"/>
        <v>180</v>
      </c>
      <c r="G59" s="18">
        <f t="shared" si="1"/>
        <v>216</v>
      </c>
    </row>
    <row r="60" spans="1:7" s="6" customFormat="1" ht="15.75">
      <c r="A60" s="9">
        <v>5</v>
      </c>
      <c r="B60" s="10" t="s">
        <v>151</v>
      </c>
      <c r="C60" s="10" t="s">
        <v>80</v>
      </c>
      <c r="D60" s="15">
        <v>40</v>
      </c>
      <c r="E60" s="18">
        <v>4.5</v>
      </c>
      <c r="F60" s="18">
        <f t="shared" si="0"/>
        <v>180</v>
      </c>
      <c r="G60" s="18">
        <f t="shared" si="1"/>
        <v>216</v>
      </c>
    </row>
    <row r="61" spans="1:7" s="6" customFormat="1" ht="31.5" customHeight="1">
      <c r="A61" s="66">
        <v>6</v>
      </c>
      <c r="B61" s="62" t="s">
        <v>152</v>
      </c>
      <c r="C61" s="62" t="s">
        <v>153</v>
      </c>
      <c r="D61" s="62">
        <v>40</v>
      </c>
      <c r="E61" s="70">
        <v>4.5</v>
      </c>
      <c r="F61" s="70">
        <f t="shared" ref="F61" si="4">+D61*E61</f>
        <v>180</v>
      </c>
      <c r="G61" s="70">
        <f t="shared" si="1"/>
        <v>216</v>
      </c>
    </row>
    <row r="62" spans="1:7" s="6" customFormat="1">
      <c r="A62" s="66"/>
      <c r="B62" s="62"/>
      <c r="C62" s="62"/>
      <c r="D62" s="62"/>
      <c r="E62" s="71"/>
      <c r="F62" s="71"/>
      <c r="G62" s="71"/>
    </row>
    <row r="63" spans="1:7" s="6" customFormat="1" ht="15.75">
      <c r="A63" s="9">
        <v>7</v>
      </c>
      <c r="B63" s="29" t="s">
        <v>154</v>
      </c>
      <c r="C63" s="28" t="s">
        <v>99</v>
      </c>
      <c r="D63" s="15">
        <v>40</v>
      </c>
      <c r="E63" s="18">
        <v>4.5</v>
      </c>
      <c r="F63" s="18">
        <f t="shared" si="0"/>
        <v>180</v>
      </c>
      <c r="G63" s="18">
        <f t="shared" si="1"/>
        <v>216</v>
      </c>
    </row>
    <row r="64" spans="1:7" s="6" customFormat="1" ht="30">
      <c r="A64" s="9">
        <v>8</v>
      </c>
      <c r="B64" s="29" t="s">
        <v>155</v>
      </c>
      <c r="C64" s="28" t="s">
        <v>156</v>
      </c>
      <c r="D64" s="15">
        <v>40</v>
      </c>
      <c r="E64" s="18">
        <v>4.5</v>
      </c>
      <c r="F64" s="18">
        <f t="shared" si="0"/>
        <v>180</v>
      </c>
      <c r="G64" s="18">
        <f t="shared" si="1"/>
        <v>216</v>
      </c>
    </row>
    <row r="65" spans="1:7" s="6" customFormat="1" ht="31.5">
      <c r="A65" s="66"/>
      <c r="B65" s="11" t="s">
        <v>157</v>
      </c>
      <c r="C65" s="62"/>
      <c r="D65" s="15"/>
      <c r="E65" s="18"/>
      <c r="F65" s="18"/>
      <c r="G65" s="18"/>
    </row>
    <row r="66" spans="1:7" s="6" customFormat="1" ht="15.75">
      <c r="A66" s="66"/>
      <c r="B66" s="9" t="s">
        <v>158</v>
      </c>
      <c r="C66" s="62"/>
      <c r="D66" s="15"/>
      <c r="E66" s="18"/>
      <c r="F66" s="18"/>
      <c r="G66" s="18"/>
    </row>
    <row r="67" spans="1:7" s="6" customFormat="1" ht="80.25" customHeight="1">
      <c r="A67" s="66">
        <v>1</v>
      </c>
      <c r="B67" s="62" t="s">
        <v>159</v>
      </c>
      <c r="C67" s="62" t="s">
        <v>160</v>
      </c>
      <c r="D67" s="73">
        <v>100</v>
      </c>
      <c r="E67" s="70">
        <v>4.5</v>
      </c>
      <c r="F67" s="70">
        <f t="shared" si="0"/>
        <v>450</v>
      </c>
      <c r="G67" s="70">
        <f t="shared" si="1"/>
        <v>540</v>
      </c>
    </row>
    <row r="68" spans="1:7" s="6" customFormat="1">
      <c r="A68" s="66"/>
      <c r="B68" s="62"/>
      <c r="C68" s="62"/>
      <c r="D68" s="74"/>
      <c r="E68" s="76"/>
      <c r="F68" s="76"/>
      <c r="G68" s="76"/>
    </row>
    <row r="69" spans="1:7" s="6" customFormat="1">
      <c r="A69" s="66"/>
      <c r="B69" s="62"/>
      <c r="C69" s="62"/>
      <c r="D69" s="74"/>
      <c r="E69" s="76"/>
      <c r="F69" s="76"/>
      <c r="G69" s="76"/>
    </row>
    <row r="70" spans="1:7" s="6" customFormat="1">
      <c r="A70" s="66"/>
      <c r="B70" s="62"/>
      <c r="C70" s="62"/>
      <c r="D70" s="75"/>
      <c r="E70" s="71"/>
      <c r="F70" s="71"/>
      <c r="G70" s="71"/>
    </row>
    <row r="71" spans="1:7" s="6" customFormat="1" ht="63.75" customHeight="1">
      <c r="A71" s="66">
        <v>2</v>
      </c>
      <c r="B71" s="62" t="s">
        <v>161</v>
      </c>
      <c r="C71" s="62" t="s">
        <v>162</v>
      </c>
      <c r="D71" s="73">
        <v>100</v>
      </c>
      <c r="E71" s="70">
        <v>4.5</v>
      </c>
      <c r="F71" s="70">
        <f t="shared" si="0"/>
        <v>450</v>
      </c>
      <c r="G71" s="70">
        <f t="shared" si="1"/>
        <v>540</v>
      </c>
    </row>
    <row r="72" spans="1:7" s="6" customFormat="1">
      <c r="A72" s="66"/>
      <c r="B72" s="62"/>
      <c r="C72" s="62"/>
      <c r="D72" s="74"/>
      <c r="E72" s="76"/>
      <c r="F72" s="76"/>
      <c r="G72" s="76"/>
    </row>
    <row r="73" spans="1:7" s="6" customFormat="1">
      <c r="A73" s="66"/>
      <c r="B73" s="62"/>
      <c r="C73" s="62"/>
      <c r="D73" s="75"/>
      <c r="E73" s="71"/>
      <c r="F73" s="71"/>
      <c r="G73" s="71"/>
    </row>
    <row r="74" spans="1:7" s="6" customFormat="1" ht="94.5">
      <c r="A74" s="9">
        <v>3</v>
      </c>
      <c r="B74" s="10" t="s">
        <v>163</v>
      </c>
      <c r="C74" s="10" t="s">
        <v>164</v>
      </c>
      <c r="D74" s="15">
        <v>100</v>
      </c>
      <c r="E74" s="18">
        <v>4.5</v>
      </c>
      <c r="F74" s="18">
        <f t="shared" ref="F74:F133" si="5">+D74*E74</f>
        <v>450</v>
      </c>
      <c r="G74" s="18">
        <f t="shared" ref="G74:G133" si="6">+F74*120%</f>
        <v>540</v>
      </c>
    </row>
    <row r="75" spans="1:7" s="6" customFormat="1" ht="31.5">
      <c r="A75" s="66"/>
      <c r="B75" s="11" t="s">
        <v>165</v>
      </c>
      <c r="C75" s="62"/>
      <c r="D75" s="15"/>
      <c r="E75" s="18"/>
      <c r="F75" s="18"/>
      <c r="G75" s="18"/>
    </row>
    <row r="76" spans="1:7" s="6" customFormat="1" ht="15.75">
      <c r="A76" s="66"/>
      <c r="B76" s="9" t="s">
        <v>166</v>
      </c>
      <c r="C76" s="62"/>
      <c r="D76" s="15"/>
      <c r="E76" s="18"/>
      <c r="F76" s="18"/>
      <c r="G76" s="18"/>
    </row>
    <row r="77" spans="1:7" s="6" customFormat="1" ht="31.5">
      <c r="A77" s="9">
        <v>1</v>
      </c>
      <c r="B77" s="10" t="s">
        <v>167</v>
      </c>
      <c r="C77" s="10" t="s">
        <v>76</v>
      </c>
      <c r="D77" s="15">
        <v>15</v>
      </c>
      <c r="E77" s="18">
        <v>4.5</v>
      </c>
      <c r="F77" s="18">
        <f t="shared" si="5"/>
        <v>67.5</v>
      </c>
      <c r="G77" s="18">
        <f t="shared" si="6"/>
        <v>81</v>
      </c>
    </row>
    <row r="78" spans="1:7" s="6" customFormat="1" ht="15.75">
      <c r="A78" s="9">
        <v>2</v>
      </c>
      <c r="B78" s="10" t="s">
        <v>168</v>
      </c>
      <c r="C78" s="10" t="s">
        <v>76</v>
      </c>
      <c r="D78" s="15">
        <v>15</v>
      </c>
      <c r="E78" s="18">
        <v>4.5</v>
      </c>
      <c r="F78" s="18">
        <f t="shared" si="5"/>
        <v>67.5</v>
      </c>
      <c r="G78" s="18">
        <f t="shared" si="6"/>
        <v>81</v>
      </c>
    </row>
    <row r="79" spans="1:7" s="6" customFormat="1" ht="15.75">
      <c r="A79" s="9">
        <v>3</v>
      </c>
      <c r="B79" s="10" t="s">
        <v>169</v>
      </c>
      <c r="C79" s="10" t="s">
        <v>76</v>
      </c>
      <c r="D79" s="15">
        <v>15</v>
      </c>
      <c r="E79" s="18">
        <v>4.5</v>
      </c>
      <c r="F79" s="18">
        <f t="shared" si="5"/>
        <v>67.5</v>
      </c>
      <c r="G79" s="18">
        <f t="shared" si="6"/>
        <v>81</v>
      </c>
    </row>
    <row r="80" spans="1:7" s="6" customFormat="1" ht="15.75">
      <c r="A80" s="9">
        <v>4</v>
      </c>
      <c r="B80" s="10" t="s">
        <v>170</v>
      </c>
      <c r="C80" s="10" t="s">
        <v>76</v>
      </c>
      <c r="D80" s="15">
        <v>15</v>
      </c>
      <c r="E80" s="18">
        <v>4.5</v>
      </c>
      <c r="F80" s="18">
        <f t="shared" si="5"/>
        <v>67.5</v>
      </c>
      <c r="G80" s="18">
        <f t="shared" si="6"/>
        <v>81</v>
      </c>
    </row>
    <row r="81" spans="1:7" s="6" customFormat="1" ht="15.75">
      <c r="A81" s="9">
        <v>5</v>
      </c>
      <c r="B81" s="10" t="s">
        <v>171</v>
      </c>
      <c r="C81" s="10" t="s">
        <v>76</v>
      </c>
      <c r="D81" s="15">
        <v>15</v>
      </c>
      <c r="E81" s="18">
        <v>4.5</v>
      </c>
      <c r="F81" s="18">
        <f t="shared" si="5"/>
        <v>67.5</v>
      </c>
      <c r="G81" s="18">
        <f t="shared" si="6"/>
        <v>81</v>
      </c>
    </row>
    <row r="82" spans="1:7" s="6" customFormat="1" ht="31.5">
      <c r="A82" s="9">
        <v>6</v>
      </c>
      <c r="B82" s="10" t="s">
        <v>172</v>
      </c>
      <c r="C82" s="10" t="s">
        <v>76</v>
      </c>
      <c r="D82" s="15">
        <v>15</v>
      </c>
      <c r="E82" s="18">
        <v>4.5</v>
      </c>
      <c r="F82" s="18">
        <f t="shared" si="5"/>
        <v>67.5</v>
      </c>
      <c r="G82" s="18">
        <f t="shared" si="6"/>
        <v>81</v>
      </c>
    </row>
    <row r="83" spans="1:7" s="6" customFormat="1" ht="15.75">
      <c r="A83" s="9">
        <v>7</v>
      </c>
      <c r="B83" s="10" t="s">
        <v>173</v>
      </c>
      <c r="C83" s="10" t="s">
        <v>76</v>
      </c>
      <c r="D83" s="15">
        <v>15</v>
      </c>
      <c r="E83" s="18">
        <v>4.5</v>
      </c>
      <c r="F83" s="18">
        <f t="shared" si="5"/>
        <v>67.5</v>
      </c>
      <c r="G83" s="18">
        <f t="shared" si="6"/>
        <v>81</v>
      </c>
    </row>
    <row r="84" spans="1:7" s="6" customFormat="1" ht="15.75">
      <c r="A84" s="9">
        <v>8</v>
      </c>
      <c r="B84" s="10" t="s">
        <v>174</v>
      </c>
      <c r="C84" s="10" t="s">
        <v>76</v>
      </c>
      <c r="D84" s="15">
        <v>15</v>
      </c>
      <c r="E84" s="18">
        <v>4.5</v>
      </c>
      <c r="F84" s="18">
        <f t="shared" si="5"/>
        <v>67.5</v>
      </c>
      <c r="G84" s="18">
        <f t="shared" si="6"/>
        <v>81</v>
      </c>
    </row>
    <row r="85" spans="1:7" s="6" customFormat="1" ht="15.75">
      <c r="A85" s="9">
        <v>9</v>
      </c>
      <c r="B85" s="10" t="s">
        <v>175</v>
      </c>
      <c r="C85" s="10" t="s">
        <v>120</v>
      </c>
      <c r="D85" s="15">
        <v>15</v>
      </c>
      <c r="E85" s="18">
        <v>4.5</v>
      </c>
      <c r="F85" s="18">
        <f t="shared" si="5"/>
        <v>67.5</v>
      </c>
      <c r="G85" s="18">
        <f t="shared" si="6"/>
        <v>81</v>
      </c>
    </row>
    <row r="86" spans="1:7" s="6" customFormat="1" ht="31.5">
      <c r="A86" s="9">
        <v>10</v>
      </c>
      <c r="B86" s="10" t="s">
        <v>176</v>
      </c>
      <c r="C86" s="10" t="s">
        <v>120</v>
      </c>
      <c r="D86" s="15">
        <v>15</v>
      </c>
      <c r="E86" s="18">
        <v>4.5</v>
      </c>
      <c r="F86" s="18">
        <f t="shared" si="5"/>
        <v>67.5</v>
      </c>
      <c r="G86" s="18">
        <f t="shared" si="6"/>
        <v>81</v>
      </c>
    </row>
    <row r="87" spans="1:7" s="6" customFormat="1" ht="15.75">
      <c r="A87" s="9">
        <v>11</v>
      </c>
      <c r="B87" s="10" t="s">
        <v>177</v>
      </c>
      <c r="C87" s="10" t="s">
        <v>120</v>
      </c>
      <c r="D87" s="15">
        <v>15</v>
      </c>
      <c r="E87" s="18">
        <v>4.5</v>
      </c>
      <c r="F87" s="18">
        <f t="shared" si="5"/>
        <v>67.5</v>
      </c>
      <c r="G87" s="18">
        <f t="shared" si="6"/>
        <v>81</v>
      </c>
    </row>
    <row r="88" spans="1:7" s="6" customFormat="1" ht="15.75">
      <c r="A88" s="9">
        <v>12</v>
      </c>
      <c r="B88" s="10" t="s">
        <v>178</v>
      </c>
      <c r="C88" s="10" t="s">
        <v>120</v>
      </c>
      <c r="D88" s="15">
        <v>15</v>
      </c>
      <c r="E88" s="18">
        <v>4.5</v>
      </c>
      <c r="F88" s="18">
        <f t="shared" si="5"/>
        <v>67.5</v>
      </c>
      <c r="G88" s="18">
        <f t="shared" si="6"/>
        <v>81</v>
      </c>
    </row>
    <row r="89" spans="1:7" s="6" customFormat="1" ht="31.5">
      <c r="A89" s="9">
        <v>13</v>
      </c>
      <c r="B89" s="10" t="s">
        <v>179</v>
      </c>
      <c r="C89" s="10" t="s">
        <v>120</v>
      </c>
      <c r="D89" s="15">
        <v>15</v>
      </c>
      <c r="E89" s="18">
        <v>4.5</v>
      </c>
      <c r="F89" s="18">
        <f t="shared" si="5"/>
        <v>67.5</v>
      </c>
      <c r="G89" s="18">
        <f t="shared" si="6"/>
        <v>81</v>
      </c>
    </row>
    <row r="90" spans="1:7" s="6" customFormat="1" ht="47.25">
      <c r="A90" s="9">
        <v>14</v>
      </c>
      <c r="B90" s="10" t="s">
        <v>180</v>
      </c>
      <c r="C90" s="10" t="s">
        <v>181</v>
      </c>
      <c r="D90" s="15">
        <v>15</v>
      </c>
      <c r="E90" s="18">
        <v>4.5</v>
      </c>
      <c r="F90" s="18">
        <f t="shared" si="5"/>
        <v>67.5</v>
      </c>
      <c r="G90" s="18">
        <f t="shared" si="6"/>
        <v>81</v>
      </c>
    </row>
    <row r="91" spans="1:7" s="6" customFormat="1" ht="15.75">
      <c r="A91" s="9">
        <v>15</v>
      </c>
      <c r="B91" s="10" t="s">
        <v>182</v>
      </c>
      <c r="C91" s="10" t="s">
        <v>183</v>
      </c>
      <c r="D91" s="15">
        <v>15</v>
      </c>
      <c r="E91" s="18">
        <v>4.5</v>
      </c>
      <c r="F91" s="18">
        <f t="shared" si="5"/>
        <v>67.5</v>
      </c>
      <c r="G91" s="18">
        <f t="shared" si="6"/>
        <v>81</v>
      </c>
    </row>
    <row r="92" spans="1:7" s="6" customFormat="1" ht="15.75">
      <c r="A92" s="9">
        <v>16</v>
      </c>
      <c r="B92" s="10" t="s">
        <v>184</v>
      </c>
      <c r="C92" s="10" t="s">
        <v>99</v>
      </c>
      <c r="D92" s="15">
        <v>15</v>
      </c>
      <c r="E92" s="18">
        <v>4.5</v>
      </c>
      <c r="F92" s="18">
        <f t="shared" si="5"/>
        <v>67.5</v>
      </c>
      <c r="G92" s="18">
        <f t="shared" si="6"/>
        <v>81</v>
      </c>
    </row>
    <row r="93" spans="1:7" s="6" customFormat="1" ht="15.75">
      <c r="A93" s="9">
        <v>17</v>
      </c>
      <c r="B93" s="10" t="s">
        <v>185</v>
      </c>
      <c r="C93" s="10" t="s">
        <v>99</v>
      </c>
      <c r="D93" s="15">
        <v>15</v>
      </c>
      <c r="E93" s="18">
        <v>4.5</v>
      </c>
      <c r="F93" s="18">
        <f t="shared" si="5"/>
        <v>67.5</v>
      </c>
      <c r="G93" s="18">
        <f t="shared" si="6"/>
        <v>81</v>
      </c>
    </row>
    <row r="94" spans="1:7" s="6" customFormat="1" ht="110.25">
      <c r="A94" s="9">
        <v>18</v>
      </c>
      <c r="B94" s="10" t="s">
        <v>186</v>
      </c>
      <c r="C94" s="10" t="s">
        <v>187</v>
      </c>
      <c r="D94" s="15">
        <v>15</v>
      </c>
      <c r="E94" s="18">
        <v>4.5</v>
      </c>
      <c r="F94" s="18">
        <f t="shared" si="5"/>
        <v>67.5</v>
      </c>
      <c r="G94" s="18">
        <f t="shared" si="6"/>
        <v>81</v>
      </c>
    </row>
    <row r="95" spans="1:7" s="6" customFormat="1" ht="93.75" customHeight="1">
      <c r="A95" s="66">
        <v>19</v>
      </c>
      <c r="B95" s="10" t="s">
        <v>188</v>
      </c>
      <c r="C95" s="62" t="s">
        <v>190</v>
      </c>
      <c r="D95" s="62">
        <v>15</v>
      </c>
      <c r="E95" s="70">
        <v>4.5</v>
      </c>
      <c r="F95" s="70">
        <f t="shared" si="5"/>
        <v>67.5</v>
      </c>
      <c r="G95" s="70">
        <f t="shared" si="6"/>
        <v>81</v>
      </c>
    </row>
    <row r="96" spans="1:7" s="6" customFormat="1" ht="15.75">
      <c r="A96" s="66"/>
      <c r="B96" s="10" t="s">
        <v>189</v>
      </c>
      <c r="C96" s="62"/>
      <c r="D96" s="62"/>
      <c r="E96" s="71"/>
      <c r="F96" s="71"/>
      <c r="G96" s="71"/>
    </row>
    <row r="97" spans="1:7" s="6" customFormat="1" ht="94.5">
      <c r="A97" s="9">
        <v>20</v>
      </c>
      <c r="B97" s="10" t="s">
        <v>191</v>
      </c>
      <c r="C97" s="10" t="s">
        <v>192</v>
      </c>
      <c r="D97" s="15">
        <v>15</v>
      </c>
      <c r="E97" s="18">
        <v>4.5</v>
      </c>
      <c r="F97" s="18">
        <f t="shared" si="5"/>
        <v>67.5</v>
      </c>
      <c r="G97" s="18">
        <f t="shared" si="6"/>
        <v>81</v>
      </c>
    </row>
    <row r="98" spans="1:7" s="6" customFormat="1" ht="78.75">
      <c r="A98" s="9">
        <v>21</v>
      </c>
      <c r="B98" s="10" t="s">
        <v>193</v>
      </c>
      <c r="C98" s="10" t="s">
        <v>194</v>
      </c>
      <c r="D98" s="15">
        <v>15</v>
      </c>
      <c r="E98" s="18">
        <v>4.5</v>
      </c>
      <c r="F98" s="18">
        <f t="shared" si="5"/>
        <v>67.5</v>
      </c>
      <c r="G98" s="18">
        <f t="shared" si="6"/>
        <v>81</v>
      </c>
    </row>
    <row r="99" spans="1:7" s="6" customFormat="1" ht="78.75">
      <c r="A99" s="9">
        <v>22</v>
      </c>
      <c r="B99" s="10" t="s">
        <v>195</v>
      </c>
      <c r="C99" s="10" t="s">
        <v>196</v>
      </c>
      <c r="D99" s="15">
        <v>15</v>
      </c>
      <c r="E99" s="18">
        <v>4.5</v>
      </c>
      <c r="F99" s="18">
        <f t="shared" si="5"/>
        <v>67.5</v>
      </c>
      <c r="G99" s="18">
        <f t="shared" si="6"/>
        <v>81</v>
      </c>
    </row>
    <row r="100" spans="1:7" s="6" customFormat="1" ht="78.75">
      <c r="A100" s="9">
        <v>23</v>
      </c>
      <c r="B100" s="10" t="s">
        <v>197</v>
      </c>
      <c r="C100" s="10" t="s">
        <v>190</v>
      </c>
      <c r="D100" s="15">
        <v>15</v>
      </c>
      <c r="E100" s="18">
        <v>4.5</v>
      </c>
      <c r="F100" s="18">
        <f t="shared" si="5"/>
        <v>67.5</v>
      </c>
      <c r="G100" s="18">
        <f t="shared" si="6"/>
        <v>81</v>
      </c>
    </row>
    <row r="101" spans="1:7" s="6" customFormat="1" ht="78.75">
      <c r="A101" s="9">
        <v>24</v>
      </c>
      <c r="B101" s="10" t="s">
        <v>198</v>
      </c>
      <c r="C101" s="10" t="s">
        <v>194</v>
      </c>
      <c r="D101" s="15">
        <v>15</v>
      </c>
      <c r="E101" s="18">
        <v>4.5</v>
      </c>
      <c r="F101" s="18">
        <f t="shared" si="5"/>
        <v>67.5</v>
      </c>
      <c r="G101" s="18">
        <f t="shared" si="6"/>
        <v>81</v>
      </c>
    </row>
    <row r="102" spans="1:7" s="6" customFormat="1" ht="31.5">
      <c r="A102" s="66">
        <v>25</v>
      </c>
      <c r="B102" s="62" t="s">
        <v>199</v>
      </c>
      <c r="C102" s="10" t="s">
        <v>200</v>
      </c>
      <c r="D102" s="62">
        <v>15</v>
      </c>
      <c r="E102" s="70">
        <v>4.5</v>
      </c>
      <c r="F102" s="70">
        <f t="shared" ref="F102" si="7">+D102*E102</f>
        <v>67.5</v>
      </c>
      <c r="G102" s="70">
        <f t="shared" si="6"/>
        <v>81</v>
      </c>
    </row>
    <row r="103" spans="1:7" s="6" customFormat="1" ht="31.5">
      <c r="A103" s="66"/>
      <c r="B103" s="62"/>
      <c r="C103" s="10" t="s">
        <v>201</v>
      </c>
      <c r="D103" s="62"/>
      <c r="E103" s="71"/>
      <c r="F103" s="71"/>
      <c r="G103" s="71"/>
    </row>
    <row r="104" spans="1:7" s="6" customFormat="1" ht="78.75">
      <c r="A104" s="9">
        <v>26</v>
      </c>
      <c r="B104" s="10" t="s">
        <v>202</v>
      </c>
      <c r="C104" s="10" t="s">
        <v>203</v>
      </c>
      <c r="D104" s="15">
        <v>15</v>
      </c>
      <c r="E104" s="18">
        <v>4.5</v>
      </c>
      <c r="F104" s="18">
        <f t="shared" si="5"/>
        <v>67.5</v>
      </c>
      <c r="G104" s="18">
        <f t="shared" si="6"/>
        <v>81</v>
      </c>
    </row>
    <row r="105" spans="1:7" s="6" customFormat="1" ht="47.25">
      <c r="A105" s="66">
        <v>27</v>
      </c>
      <c r="B105" s="62" t="s">
        <v>204</v>
      </c>
      <c r="C105" s="10" t="s">
        <v>205</v>
      </c>
      <c r="D105" s="62">
        <v>15</v>
      </c>
      <c r="E105" s="70">
        <v>4.5</v>
      </c>
      <c r="F105" s="70">
        <f t="shared" ref="F105" si="8">+D105*E105</f>
        <v>67.5</v>
      </c>
      <c r="G105" s="70">
        <f t="shared" si="6"/>
        <v>81</v>
      </c>
    </row>
    <row r="106" spans="1:7" s="6" customFormat="1" ht="31.5">
      <c r="A106" s="66"/>
      <c r="B106" s="62"/>
      <c r="C106" s="10" t="s">
        <v>206</v>
      </c>
      <c r="D106" s="62"/>
      <c r="E106" s="71"/>
      <c r="F106" s="71"/>
      <c r="G106" s="71"/>
    </row>
    <row r="107" spans="1:7" s="6" customFormat="1" ht="78.75">
      <c r="A107" s="9">
        <v>28</v>
      </c>
      <c r="B107" s="10" t="s">
        <v>207</v>
      </c>
      <c r="C107" s="10" t="s">
        <v>203</v>
      </c>
      <c r="D107" s="15">
        <v>15</v>
      </c>
      <c r="E107" s="18">
        <v>4.5</v>
      </c>
      <c r="F107" s="18">
        <f t="shared" si="5"/>
        <v>67.5</v>
      </c>
      <c r="G107" s="18">
        <f t="shared" si="6"/>
        <v>81</v>
      </c>
    </row>
    <row r="108" spans="1:7" s="6" customFormat="1" ht="78.75">
      <c r="A108" s="9">
        <v>29</v>
      </c>
      <c r="B108" s="10" t="s">
        <v>208</v>
      </c>
      <c r="C108" s="10" t="s">
        <v>209</v>
      </c>
      <c r="D108" s="15">
        <v>15</v>
      </c>
      <c r="E108" s="18">
        <v>4.5</v>
      </c>
      <c r="F108" s="18">
        <f t="shared" si="5"/>
        <v>67.5</v>
      </c>
      <c r="G108" s="18">
        <f t="shared" si="6"/>
        <v>81</v>
      </c>
    </row>
    <row r="109" spans="1:7" s="6" customFormat="1" ht="47.25">
      <c r="A109" s="66">
        <v>30</v>
      </c>
      <c r="B109" s="62" t="s">
        <v>210</v>
      </c>
      <c r="C109" s="10" t="s">
        <v>205</v>
      </c>
      <c r="D109" s="62">
        <v>15</v>
      </c>
      <c r="E109" s="70">
        <v>4.5</v>
      </c>
      <c r="F109" s="70">
        <f t="shared" ref="F109" si="9">+D109*E109</f>
        <v>67.5</v>
      </c>
      <c r="G109" s="70">
        <f t="shared" si="6"/>
        <v>81</v>
      </c>
    </row>
    <row r="110" spans="1:7" s="6" customFormat="1" ht="15.75">
      <c r="A110" s="66"/>
      <c r="B110" s="62"/>
      <c r="C110" s="10" t="s">
        <v>211</v>
      </c>
      <c r="D110" s="62"/>
      <c r="E110" s="71"/>
      <c r="F110" s="71"/>
      <c r="G110" s="71"/>
    </row>
    <row r="111" spans="1:7" s="6" customFormat="1" ht="110.25">
      <c r="A111" s="66">
        <v>31</v>
      </c>
      <c r="B111" s="62" t="s">
        <v>212</v>
      </c>
      <c r="C111" s="10" t="s">
        <v>213</v>
      </c>
      <c r="D111" s="62">
        <v>15</v>
      </c>
      <c r="E111" s="70">
        <v>4.5</v>
      </c>
      <c r="F111" s="70">
        <f t="shared" ref="F111" si="10">+D111*E111</f>
        <v>67.5</v>
      </c>
      <c r="G111" s="70">
        <f t="shared" si="6"/>
        <v>81</v>
      </c>
    </row>
    <row r="112" spans="1:7" s="6" customFormat="1" ht="31.5">
      <c r="A112" s="66"/>
      <c r="B112" s="62"/>
      <c r="C112" s="10" t="s">
        <v>206</v>
      </c>
      <c r="D112" s="62"/>
      <c r="E112" s="71"/>
      <c r="F112" s="71"/>
      <c r="G112" s="71"/>
    </row>
    <row r="113" spans="1:7" s="6" customFormat="1" ht="15.75">
      <c r="A113" s="9">
        <v>32</v>
      </c>
      <c r="B113" s="10" t="s">
        <v>214</v>
      </c>
      <c r="C113" s="10" t="s">
        <v>215</v>
      </c>
      <c r="D113" s="15">
        <v>15</v>
      </c>
      <c r="E113" s="18">
        <v>4.5</v>
      </c>
      <c r="F113" s="18">
        <f t="shared" si="5"/>
        <v>67.5</v>
      </c>
      <c r="G113" s="18">
        <f t="shared" si="6"/>
        <v>81</v>
      </c>
    </row>
    <row r="114" spans="1:7" s="6" customFormat="1" ht="15.75">
      <c r="A114" s="66">
        <v>33</v>
      </c>
      <c r="B114" s="10" t="s">
        <v>216</v>
      </c>
      <c r="C114" s="62" t="s">
        <v>218</v>
      </c>
      <c r="D114" s="62">
        <v>15</v>
      </c>
      <c r="E114" s="70">
        <v>4.5</v>
      </c>
      <c r="F114" s="70">
        <f t="shared" ref="F114" si="11">+D114*E114</f>
        <v>67.5</v>
      </c>
      <c r="G114" s="70">
        <f t="shared" si="6"/>
        <v>81</v>
      </c>
    </row>
    <row r="115" spans="1:7" s="6" customFormat="1" ht="15.75">
      <c r="A115" s="66"/>
      <c r="B115" s="10" t="s">
        <v>217</v>
      </c>
      <c r="C115" s="62"/>
      <c r="D115" s="62"/>
      <c r="E115" s="71"/>
      <c r="F115" s="71"/>
      <c r="G115" s="71"/>
    </row>
    <row r="116" spans="1:7" s="6" customFormat="1" ht="47.25">
      <c r="A116" s="9">
        <v>34</v>
      </c>
      <c r="B116" s="10" t="s">
        <v>219</v>
      </c>
      <c r="C116" s="10" t="s">
        <v>220</v>
      </c>
      <c r="D116" s="15">
        <v>15</v>
      </c>
      <c r="E116" s="18">
        <v>4.5</v>
      </c>
      <c r="F116" s="18">
        <f t="shared" si="5"/>
        <v>67.5</v>
      </c>
      <c r="G116" s="18">
        <f t="shared" si="6"/>
        <v>81</v>
      </c>
    </row>
    <row r="117" spans="1:7" s="6" customFormat="1" ht="15.75" customHeight="1">
      <c r="A117" s="66">
        <v>35</v>
      </c>
      <c r="B117" s="62" t="s">
        <v>221</v>
      </c>
      <c r="C117" s="62" t="s">
        <v>222</v>
      </c>
      <c r="D117" s="62">
        <v>15</v>
      </c>
      <c r="E117" s="70">
        <v>4.5</v>
      </c>
      <c r="F117" s="70">
        <f t="shared" ref="F117" si="12">+D117*E117</f>
        <v>67.5</v>
      </c>
      <c r="G117" s="70">
        <f t="shared" si="6"/>
        <v>81</v>
      </c>
    </row>
    <row r="118" spans="1:7" s="6" customFormat="1" ht="15" customHeight="1">
      <c r="A118" s="66"/>
      <c r="B118" s="62"/>
      <c r="C118" s="62"/>
      <c r="D118" s="62"/>
      <c r="E118" s="71"/>
      <c r="F118" s="71"/>
      <c r="G118" s="71"/>
    </row>
    <row r="119" spans="1:7" s="6" customFormat="1" ht="31.5">
      <c r="A119" s="66"/>
      <c r="B119" s="11" t="s">
        <v>223</v>
      </c>
      <c r="C119" s="62"/>
      <c r="D119" s="15"/>
      <c r="E119" s="18"/>
      <c r="F119" s="18"/>
      <c r="G119" s="18"/>
    </row>
    <row r="120" spans="1:7" s="6" customFormat="1" ht="15.75">
      <c r="A120" s="66"/>
      <c r="B120" s="9" t="s">
        <v>224</v>
      </c>
      <c r="C120" s="62"/>
      <c r="D120" s="15"/>
      <c r="E120" s="18"/>
      <c r="F120" s="18"/>
      <c r="G120" s="18"/>
    </row>
    <row r="121" spans="1:7" s="6" customFormat="1" ht="63">
      <c r="A121" s="9">
        <v>1</v>
      </c>
      <c r="B121" s="10" t="s">
        <v>225</v>
      </c>
      <c r="C121" s="10" t="s">
        <v>76</v>
      </c>
      <c r="D121" s="15">
        <v>25</v>
      </c>
      <c r="E121" s="18">
        <v>4.5</v>
      </c>
      <c r="F121" s="18">
        <f t="shared" si="5"/>
        <v>112.5</v>
      </c>
      <c r="G121" s="18">
        <f t="shared" si="6"/>
        <v>135</v>
      </c>
    </row>
    <row r="122" spans="1:7" s="6" customFormat="1" ht="31.5">
      <c r="A122" s="9">
        <v>2</v>
      </c>
      <c r="B122" s="10" t="s">
        <v>226</v>
      </c>
      <c r="C122" s="10" t="s">
        <v>76</v>
      </c>
      <c r="D122" s="15">
        <v>25</v>
      </c>
      <c r="E122" s="18">
        <v>4.5</v>
      </c>
      <c r="F122" s="18">
        <f t="shared" si="5"/>
        <v>112.5</v>
      </c>
      <c r="G122" s="18">
        <f t="shared" si="6"/>
        <v>135</v>
      </c>
    </row>
    <row r="123" spans="1:7" s="6" customFormat="1" ht="47.25">
      <c r="A123" s="9">
        <v>3</v>
      </c>
      <c r="B123" s="10" t="s">
        <v>227</v>
      </c>
      <c r="C123" s="10" t="s">
        <v>120</v>
      </c>
      <c r="D123" s="15">
        <v>25</v>
      </c>
      <c r="E123" s="18">
        <v>4.5</v>
      </c>
      <c r="F123" s="18">
        <f t="shared" si="5"/>
        <v>112.5</v>
      </c>
      <c r="G123" s="18">
        <f t="shared" si="6"/>
        <v>135</v>
      </c>
    </row>
    <row r="124" spans="1:7" s="6" customFormat="1" ht="31.5">
      <c r="A124" s="9">
        <v>4</v>
      </c>
      <c r="B124" s="10" t="s">
        <v>228</v>
      </c>
      <c r="C124" s="10" t="s">
        <v>120</v>
      </c>
      <c r="D124" s="15">
        <v>25</v>
      </c>
      <c r="E124" s="18">
        <v>4.5</v>
      </c>
      <c r="F124" s="18">
        <f t="shared" si="5"/>
        <v>112.5</v>
      </c>
      <c r="G124" s="18">
        <f t="shared" si="6"/>
        <v>135</v>
      </c>
    </row>
    <row r="125" spans="1:7" s="6" customFormat="1" ht="47.25">
      <c r="A125" s="9">
        <v>5</v>
      </c>
      <c r="B125" s="10" t="s">
        <v>229</v>
      </c>
      <c r="C125" s="10" t="s">
        <v>80</v>
      </c>
      <c r="D125" s="15">
        <v>25</v>
      </c>
      <c r="E125" s="18">
        <v>4.5</v>
      </c>
      <c r="F125" s="18">
        <f t="shared" si="5"/>
        <v>112.5</v>
      </c>
      <c r="G125" s="18">
        <f t="shared" si="6"/>
        <v>135</v>
      </c>
    </row>
    <row r="126" spans="1:7" s="6" customFormat="1" ht="15.75">
      <c r="A126" s="9">
        <v>6</v>
      </c>
      <c r="B126" s="10" t="s">
        <v>230</v>
      </c>
      <c r="C126" s="10" t="s">
        <v>80</v>
      </c>
      <c r="D126" s="15">
        <v>25</v>
      </c>
      <c r="E126" s="18">
        <v>4.5</v>
      </c>
      <c r="F126" s="18">
        <f t="shared" si="5"/>
        <v>112.5</v>
      </c>
      <c r="G126" s="18">
        <f t="shared" si="6"/>
        <v>135</v>
      </c>
    </row>
    <row r="127" spans="1:7" s="6" customFormat="1" ht="15.75">
      <c r="A127" s="9">
        <v>7</v>
      </c>
      <c r="B127" s="10" t="s">
        <v>231</v>
      </c>
      <c r="C127" s="10" t="s">
        <v>80</v>
      </c>
      <c r="D127" s="15">
        <v>25</v>
      </c>
      <c r="E127" s="18">
        <v>4.5</v>
      </c>
      <c r="F127" s="18">
        <f t="shared" si="5"/>
        <v>112.5</v>
      </c>
      <c r="G127" s="18">
        <f t="shared" si="6"/>
        <v>135</v>
      </c>
    </row>
    <row r="128" spans="1:7" s="6" customFormat="1" ht="63">
      <c r="A128" s="9">
        <v>8</v>
      </c>
      <c r="B128" s="10" t="s">
        <v>232</v>
      </c>
      <c r="C128" s="10" t="s">
        <v>233</v>
      </c>
      <c r="D128" s="15">
        <v>25</v>
      </c>
      <c r="E128" s="18">
        <v>4.5</v>
      </c>
      <c r="F128" s="18">
        <f t="shared" si="5"/>
        <v>112.5</v>
      </c>
      <c r="G128" s="18">
        <f t="shared" si="6"/>
        <v>135</v>
      </c>
    </row>
    <row r="129" spans="1:7" s="6" customFormat="1" ht="31.5">
      <c r="A129" s="9">
        <v>9</v>
      </c>
      <c r="B129" s="10" t="s">
        <v>234</v>
      </c>
      <c r="C129" s="10" t="s">
        <v>235</v>
      </c>
      <c r="D129" s="15">
        <v>25</v>
      </c>
      <c r="E129" s="18">
        <v>4.5</v>
      </c>
      <c r="F129" s="18">
        <f t="shared" si="5"/>
        <v>112.5</v>
      </c>
      <c r="G129" s="18">
        <f t="shared" si="6"/>
        <v>135</v>
      </c>
    </row>
    <row r="130" spans="1:7" s="6" customFormat="1" ht="15.75">
      <c r="A130" s="9">
        <v>10</v>
      </c>
      <c r="B130" s="10" t="s">
        <v>236</v>
      </c>
      <c r="C130" s="10" t="s">
        <v>44</v>
      </c>
      <c r="D130" s="15">
        <v>25</v>
      </c>
      <c r="E130" s="18">
        <v>4.5</v>
      </c>
      <c r="F130" s="18">
        <f t="shared" si="5"/>
        <v>112.5</v>
      </c>
      <c r="G130" s="18">
        <f t="shared" si="6"/>
        <v>135</v>
      </c>
    </row>
    <row r="131" spans="1:7" s="6" customFormat="1" ht="15.75">
      <c r="A131" s="9">
        <v>11</v>
      </c>
      <c r="B131" s="10" t="s">
        <v>237</v>
      </c>
      <c r="C131" s="10" t="s">
        <v>44</v>
      </c>
      <c r="D131" s="15">
        <v>25</v>
      </c>
      <c r="E131" s="18">
        <v>4.5</v>
      </c>
      <c r="F131" s="18">
        <f t="shared" si="5"/>
        <v>112.5</v>
      </c>
      <c r="G131" s="18">
        <f t="shared" si="6"/>
        <v>135</v>
      </c>
    </row>
    <row r="132" spans="1:7" s="6" customFormat="1" ht="15.75">
      <c r="A132" s="9">
        <v>12</v>
      </c>
      <c r="B132" s="10" t="s">
        <v>238</v>
      </c>
      <c r="C132" s="10" t="s">
        <v>239</v>
      </c>
      <c r="D132" s="15">
        <v>25</v>
      </c>
      <c r="E132" s="18">
        <v>4.5</v>
      </c>
      <c r="F132" s="18">
        <f t="shared" si="5"/>
        <v>112.5</v>
      </c>
      <c r="G132" s="18">
        <f t="shared" si="6"/>
        <v>135</v>
      </c>
    </row>
    <row r="133" spans="1:7" s="6" customFormat="1" ht="15.75">
      <c r="A133" s="9">
        <v>13</v>
      </c>
      <c r="B133" s="10" t="s">
        <v>240</v>
      </c>
      <c r="C133" s="10" t="s">
        <v>76</v>
      </c>
      <c r="D133" s="15">
        <v>25</v>
      </c>
      <c r="E133" s="18">
        <v>4.5</v>
      </c>
      <c r="F133" s="18">
        <f t="shared" si="5"/>
        <v>112.5</v>
      </c>
      <c r="G133" s="18">
        <f t="shared" si="6"/>
        <v>135</v>
      </c>
    </row>
    <row r="134" spans="1:7" s="6" customFormat="1" ht="31.5">
      <c r="A134" s="9">
        <v>14</v>
      </c>
      <c r="B134" s="10" t="s">
        <v>241</v>
      </c>
      <c r="C134" s="10" t="s">
        <v>242</v>
      </c>
      <c r="D134" s="15">
        <v>25</v>
      </c>
      <c r="E134" s="18">
        <v>4.5</v>
      </c>
      <c r="F134" s="18">
        <f t="shared" ref="F134:F183" si="13">+D134*E134</f>
        <v>112.5</v>
      </c>
      <c r="G134" s="18">
        <f t="shared" ref="G134:G183" si="14">+F134*120%</f>
        <v>135</v>
      </c>
    </row>
    <row r="135" spans="1:7" s="6" customFormat="1" ht="31.5">
      <c r="A135" s="9">
        <v>15</v>
      </c>
      <c r="B135" s="10" t="s">
        <v>243</v>
      </c>
      <c r="C135" s="10" t="s">
        <v>242</v>
      </c>
      <c r="D135" s="15">
        <v>25</v>
      </c>
      <c r="E135" s="18">
        <v>4.5</v>
      </c>
      <c r="F135" s="18">
        <f t="shared" si="13"/>
        <v>112.5</v>
      </c>
      <c r="G135" s="18">
        <f t="shared" si="14"/>
        <v>135</v>
      </c>
    </row>
    <row r="136" spans="1:7" s="6" customFormat="1" ht="31.5">
      <c r="A136" s="9">
        <v>16</v>
      </c>
      <c r="B136" s="10" t="s">
        <v>244</v>
      </c>
      <c r="C136" s="10" t="s">
        <v>245</v>
      </c>
      <c r="D136" s="15">
        <v>25</v>
      </c>
      <c r="E136" s="18">
        <v>4.5</v>
      </c>
      <c r="F136" s="18">
        <f t="shared" si="13"/>
        <v>112.5</v>
      </c>
      <c r="G136" s="18">
        <f t="shared" si="14"/>
        <v>135</v>
      </c>
    </row>
    <row r="137" spans="1:7" s="6" customFormat="1" ht="15.75">
      <c r="A137" s="77">
        <v>17</v>
      </c>
      <c r="B137" s="10" t="s">
        <v>246</v>
      </c>
      <c r="C137" s="79" t="s">
        <v>113</v>
      </c>
      <c r="D137" s="62">
        <v>25</v>
      </c>
      <c r="E137" s="70">
        <v>4.5</v>
      </c>
      <c r="F137" s="70">
        <f t="shared" si="13"/>
        <v>112.5</v>
      </c>
      <c r="G137" s="70">
        <f t="shared" si="14"/>
        <v>135</v>
      </c>
    </row>
    <row r="138" spans="1:7" s="6" customFormat="1" ht="15.75">
      <c r="A138" s="78"/>
      <c r="B138" s="10" t="s">
        <v>247</v>
      </c>
      <c r="C138" s="80"/>
      <c r="D138" s="62"/>
      <c r="E138" s="71"/>
      <c r="F138" s="71"/>
      <c r="G138" s="71"/>
    </row>
    <row r="139" spans="1:7" s="6" customFormat="1" ht="31.5">
      <c r="A139" s="9">
        <v>18</v>
      </c>
      <c r="B139" s="10" t="s">
        <v>248</v>
      </c>
      <c r="C139" s="10" t="s">
        <v>113</v>
      </c>
      <c r="D139" s="15">
        <v>25</v>
      </c>
      <c r="E139" s="18">
        <v>4.5</v>
      </c>
      <c r="F139" s="18">
        <f t="shared" si="13"/>
        <v>112.5</v>
      </c>
      <c r="G139" s="18">
        <f t="shared" si="14"/>
        <v>135</v>
      </c>
    </row>
    <row r="140" spans="1:7" s="6" customFormat="1" ht="47.25" customHeight="1">
      <c r="A140" s="66">
        <v>19</v>
      </c>
      <c r="B140" s="62" t="s">
        <v>249</v>
      </c>
      <c r="C140" s="62" t="s">
        <v>250</v>
      </c>
      <c r="D140" s="62">
        <v>25</v>
      </c>
      <c r="E140" s="70">
        <v>4.5</v>
      </c>
      <c r="F140" s="70">
        <f t="shared" ref="F140" si="15">+D140*E140</f>
        <v>112.5</v>
      </c>
      <c r="G140" s="70">
        <f t="shared" si="14"/>
        <v>135</v>
      </c>
    </row>
    <row r="141" spans="1:7" s="6" customFormat="1">
      <c r="A141" s="66"/>
      <c r="B141" s="62"/>
      <c r="C141" s="62"/>
      <c r="D141" s="62"/>
      <c r="E141" s="71"/>
      <c r="F141" s="71"/>
      <c r="G141" s="71"/>
    </row>
    <row r="142" spans="1:7" s="6" customFormat="1" ht="31.5">
      <c r="A142" s="9">
        <v>20</v>
      </c>
      <c r="B142" s="10" t="s">
        <v>251</v>
      </c>
      <c r="C142" s="10" t="s">
        <v>93</v>
      </c>
      <c r="D142" s="15">
        <v>25</v>
      </c>
      <c r="E142" s="18">
        <v>4.5</v>
      </c>
      <c r="F142" s="18">
        <f t="shared" si="13"/>
        <v>112.5</v>
      </c>
      <c r="G142" s="18">
        <f t="shared" si="14"/>
        <v>135</v>
      </c>
    </row>
    <row r="143" spans="1:7" s="6" customFormat="1" ht="31.5">
      <c r="A143" s="66"/>
      <c r="B143" s="11" t="s">
        <v>252</v>
      </c>
      <c r="C143" s="62"/>
      <c r="D143" s="15"/>
      <c r="E143" s="18"/>
      <c r="F143" s="18"/>
      <c r="G143" s="18"/>
    </row>
    <row r="144" spans="1:7" s="6" customFormat="1" ht="15.75">
      <c r="A144" s="66"/>
      <c r="B144" s="10" t="s">
        <v>253</v>
      </c>
      <c r="C144" s="62"/>
      <c r="D144" s="15"/>
      <c r="E144" s="18"/>
      <c r="F144" s="18"/>
      <c r="G144" s="18"/>
    </row>
    <row r="145" spans="1:7" s="6" customFormat="1" ht="78.75">
      <c r="A145" s="9">
        <v>1</v>
      </c>
      <c r="B145" s="10" t="s">
        <v>254</v>
      </c>
      <c r="C145" s="10" t="s">
        <v>255</v>
      </c>
      <c r="D145" s="15">
        <v>7</v>
      </c>
      <c r="E145" s="18">
        <v>4.5</v>
      </c>
      <c r="F145" s="18">
        <f t="shared" si="13"/>
        <v>31.5</v>
      </c>
      <c r="G145" s="18">
        <f t="shared" si="14"/>
        <v>37.799999999999997</v>
      </c>
    </row>
    <row r="146" spans="1:7" s="6" customFormat="1" ht="15.75">
      <c r="A146" s="9">
        <v>2</v>
      </c>
      <c r="B146" s="10" t="s">
        <v>256</v>
      </c>
      <c r="C146" s="10" t="s">
        <v>120</v>
      </c>
      <c r="D146" s="15">
        <v>7</v>
      </c>
      <c r="E146" s="18">
        <v>4.5</v>
      </c>
      <c r="F146" s="18">
        <f t="shared" si="13"/>
        <v>31.5</v>
      </c>
      <c r="G146" s="18">
        <f t="shared" si="14"/>
        <v>37.799999999999997</v>
      </c>
    </row>
    <row r="147" spans="1:7" s="6" customFormat="1" ht="47.25">
      <c r="A147" s="9">
        <v>3</v>
      </c>
      <c r="B147" s="10" t="s">
        <v>257</v>
      </c>
      <c r="C147" s="10" t="s">
        <v>258</v>
      </c>
      <c r="D147" s="15">
        <v>7</v>
      </c>
      <c r="E147" s="18">
        <v>4.5</v>
      </c>
      <c r="F147" s="18">
        <f t="shared" si="13"/>
        <v>31.5</v>
      </c>
      <c r="G147" s="18">
        <f t="shared" si="14"/>
        <v>37.799999999999997</v>
      </c>
    </row>
    <row r="148" spans="1:7" s="6" customFormat="1" ht="31.5">
      <c r="A148" s="9">
        <v>4</v>
      </c>
      <c r="B148" s="10" t="s">
        <v>259</v>
      </c>
      <c r="C148" s="10" t="s">
        <v>260</v>
      </c>
      <c r="D148" s="15">
        <v>7</v>
      </c>
      <c r="E148" s="18">
        <v>4.5</v>
      </c>
      <c r="F148" s="18">
        <f t="shared" si="13"/>
        <v>31.5</v>
      </c>
      <c r="G148" s="18">
        <f t="shared" si="14"/>
        <v>37.799999999999997</v>
      </c>
    </row>
    <row r="149" spans="1:7" s="6" customFormat="1" ht="31.5">
      <c r="A149" s="66"/>
      <c r="B149" s="11" t="s">
        <v>261</v>
      </c>
      <c r="C149" s="62"/>
      <c r="D149" s="15"/>
      <c r="E149" s="18"/>
      <c r="F149" s="18"/>
      <c r="G149" s="18"/>
    </row>
    <row r="150" spans="1:7" s="6" customFormat="1" ht="15.75">
      <c r="A150" s="66"/>
      <c r="B150" s="10" t="s">
        <v>262</v>
      </c>
      <c r="C150" s="62"/>
      <c r="D150" s="15"/>
      <c r="E150" s="18"/>
      <c r="F150" s="18"/>
      <c r="G150" s="18"/>
    </row>
    <row r="151" spans="1:7" s="6" customFormat="1" ht="31.5">
      <c r="A151" s="9">
        <v>1</v>
      </c>
      <c r="B151" s="10" t="s">
        <v>263</v>
      </c>
      <c r="C151" s="10" t="s">
        <v>99</v>
      </c>
      <c r="D151" s="15">
        <v>11</v>
      </c>
      <c r="E151" s="18">
        <v>4.5</v>
      </c>
      <c r="F151" s="18">
        <f t="shared" si="13"/>
        <v>49.5</v>
      </c>
      <c r="G151" s="18">
        <f t="shared" si="14"/>
        <v>59.4</v>
      </c>
    </row>
    <row r="152" spans="1:7" s="6" customFormat="1" ht="31.5">
      <c r="A152" s="9">
        <v>2</v>
      </c>
      <c r="B152" s="10" t="s">
        <v>264</v>
      </c>
      <c r="C152" s="10" t="s">
        <v>99</v>
      </c>
      <c r="D152" s="15">
        <v>11</v>
      </c>
      <c r="E152" s="18">
        <v>4.5</v>
      </c>
      <c r="F152" s="18">
        <f t="shared" si="13"/>
        <v>49.5</v>
      </c>
      <c r="G152" s="18">
        <f t="shared" si="14"/>
        <v>59.4</v>
      </c>
    </row>
    <row r="153" spans="1:7" s="6" customFormat="1" ht="78.75">
      <c r="A153" s="9">
        <v>3</v>
      </c>
      <c r="B153" s="10" t="s">
        <v>265</v>
      </c>
      <c r="C153" s="10" t="s">
        <v>266</v>
      </c>
      <c r="D153" s="15">
        <v>11</v>
      </c>
      <c r="E153" s="18">
        <v>4.5</v>
      </c>
      <c r="F153" s="18">
        <f t="shared" si="13"/>
        <v>49.5</v>
      </c>
      <c r="G153" s="18">
        <f t="shared" si="14"/>
        <v>59.4</v>
      </c>
    </row>
    <row r="154" spans="1:7" s="6" customFormat="1" ht="31.5">
      <c r="A154" s="9">
        <v>4</v>
      </c>
      <c r="B154" s="10" t="s">
        <v>267</v>
      </c>
      <c r="C154" s="10" t="s">
        <v>268</v>
      </c>
      <c r="D154" s="15">
        <v>11</v>
      </c>
      <c r="E154" s="18">
        <v>4.5</v>
      </c>
      <c r="F154" s="18">
        <f t="shared" si="13"/>
        <v>49.5</v>
      </c>
      <c r="G154" s="18">
        <f t="shared" si="14"/>
        <v>59.4</v>
      </c>
    </row>
    <row r="155" spans="1:7" s="6" customFormat="1" ht="31.5">
      <c r="A155" s="9">
        <v>5</v>
      </c>
      <c r="B155" s="10" t="s">
        <v>269</v>
      </c>
      <c r="C155" s="10" t="s">
        <v>93</v>
      </c>
      <c r="D155" s="15">
        <v>11</v>
      </c>
      <c r="E155" s="18">
        <v>4.5</v>
      </c>
      <c r="F155" s="18">
        <f t="shared" si="13"/>
        <v>49.5</v>
      </c>
      <c r="G155" s="18">
        <f t="shared" si="14"/>
        <v>59.4</v>
      </c>
    </row>
    <row r="156" spans="1:7" s="6" customFormat="1" ht="47.25">
      <c r="A156" s="9">
        <v>6</v>
      </c>
      <c r="B156" s="10" t="s">
        <v>270</v>
      </c>
      <c r="C156" s="10" t="s">
        <v>258</v>
      </c>
      <c r="D156" s="15">
        <v>11</v>
      </c>
      <c r="E156" s="18">
        <v>4.5</v>
      </c>
      <c r="F156" s="18">
        <f t="shared" si="13"/>
        <v>49.5</v>
      </c>
      <c r="G156" s="18">
        <f t="shared" si="14"/>
        <v>59.4</v>
      </c>
    </row>
    <row r="157" spans="1:7" s="6" customFormat="1" ht="173.25">
      <c r="A157" s="9">
        <v>7</v>
      </c>
      <c r="B157" s="10" t="s">
        <v>271</v>
      </c>
      <c r="C157" s="10" t="s">
        <v>272</v>
      </c>
      <c r="D157" s="15">
        <v>11</v>
      </c>
      <c r="E157" s="18">
        <v>4.5</v>
      </c>
      <c r="F157" s="18">
        <f t="shared" si="13"/>
        <v>49.5</v>
      </c>
      <c r="G157" s="18">
        <f t="shared" si="14"/>
        <v>59.4</v>
      </c>
    </row>
    <row r="158" spans="1:7" s="6" customFormat="1" ht="47.25">
      <c r="A158" s="9">
        <v>8</v>
      </c>
      <c r="B158" s="10" t="s">
        <v>273</v>
      </c>
      <c r="C158" s="10" t="s">
        <v>274</v>
      </c>
      <c r="D158" s="15">
        <v>11</v>
      </c>
      <c r="E158" s="18">
        <v>4.5</v>
      </c>
      <c r="F158" s="18">
        <f t="shared" si="13"/>
        <v>49.5</v>
      </c>
      <c r="G158" s="18">
        <f t="shared" si="14"/>
        <v>59.4</v>
      </c>
    </row>
    <row r="159" spans="1:7" s="6" customFormat="1" ht="31.5">
      <c r="A159" s="66"/>
      <c r="B159" s="11" t="s">
        <v>275</v>
      </c>
      <c r="C159" s="62"/>
      <c r="D159" s="15"/>
      <c r="E159" s="18"/>
      <c r="F159" s="18"/>
      <c r="G159" s="18"/>
    </row>
    <row r="160" spans="1:7" s="6" customFormat="1" ht="15.75">
      <c r="A160" s="66"/>
      <c r="B160" s="9" t="s">
        <v>276</v>
      </c>
      <c r="C160" s="62"/>
      <c r="D160" s="15"/>
      <c r="E160" s="18"/>
      <c r="F160" s="18"/>
      <c r="G160" s="18"/>
    </row>
    <row r="161" spans="1:7" s="6" customFormat="1" ht="63">
      <c r="A161" s="9">
        <v>1</v>
      </c>
      <c r="B161" s="10" t="s">
        <v>277</v>
      </c>
      <c r="C161" s="10" t="s">
        <v>278</v>
      </c>
      <c r="D161" s="15">
        <v>14</v>
      </c>
      <c r="E161" s="18">
        <v>4.5</v>
      </c>
      <c r="F161" s="18">
        <f t="shared" si="13"/>
        <v>63</v>
      </c>
      <c r="G161" s="18">
        <f t="shared" si="14"/>
        <v>75.599999999999994</v>
      </c>
    </row>
    <row r="162" spans="1:7" s="6" customFormat="1" ht="15.75">
      <c r="A162" s="9">
        <v>2</v>
      </c>
      <c r="B162" s="10" t="s">
        <v>279</v>
      </c>
      <c r="C162" s="10" t="s">
        <v>183</v>
      </c>
      <c r="D162" s="15">
        <v>14</v>
      </c>
      <c r="E162" s="18">
        <v>4.5</v>
      </c>
      <c r="F162" s="18">
        <f t="shared" si="13"/>
        <v>63</v>
      </c>
      <c r="G162" s="18">
        <f t="shared" si="14"/>
        <v>75.599999999999994</v>
      </c>
    </row>
    <row r="163" spans="1:7" s="6" customFormat="1" ht="63">
      <c r="A163" s="9">
        <v>3</v>
      </c>
      <c r="B163" s="10" t="s">
        <v>280</v>
      </c>
      <c r="C163" s="10" t="s">
        <v>281</v>
      </c>
      <c r="D163" s="15">
        <v>14</v>
      </c>
      <c r="E163" s="18">
        <v>4.5</v>
      </c>
      <c r="F163" s="18">
        <f t="shared" si="13"/>
        <v>63</v>
      </c>
      <c r="G163" s="18">
        <f t="shared" si="14"/>
        <v>75.599999999999994</v>
      </c>
    </row>
    <row r="164" spans="1:7" s="6" customFormat="1" ht="31.5">
      <c r="A164" s="9">
        <v>4</v>
      </c>
      <c r="B164" s="10" t="s">
        <v>282</v>
      </c>
      <c r="C164" s="10" t="s">
        <v>283</v>
      </c>
      <c r="D164" s="15">
        <v>14</v>
      </c>
      <c r="E164" s="18">
        <v>4.5</v>
      </c>
      <c r="F164" s="18">
        <f t="shared" si="13"/>
        <v>63</v>
      </c>
      <c r="G164" s="18">
        <f t="shared" si="14"/>
        <v>75.599999999999994</v>
      </c>
    </row>
    <row r="165" spans="1:7" s="6" customFormat="1" ht="31.5">
      <c r="A165" s="9">
        <v>5</v>
      </c>
      <c r="B165" s="10" t="s">
        <v>284</v>
      </c>
      <c r="C165" s="10" t="s">
        <v>283</v>
      </c>
      <c r="D165" s="15">
        <v>14</v>
      </c>
      <c r="E165" s="18">
        <v>4.5</v>
      </c>
      <c r="F165" s="18">
        <f t="shared" si="13"/>
        <v>63</v>
      </c>
      <c r="G165" s="18">
        <f t="shared" si="14"/>
        <v>75.599999999999994</v>
      </c>
    </row>
    <row r="166" spans="1:7" s="6" customFormat="1" ht="15.75">
      <c r="A166" s="66"/>
      <c r="B166" s="11" t="s">
        <v>285</v>
      </c>
      <c r="C166" s="72"/>
      <c r="D166" s="15"/>
      <c r="E166" s="18"/>
      <c r="F166" s="18"/>
      <c r="G166" s="18"/>
    </row>
    <row r="167" spans="1:7" s="6" customFormat="1" ht="15.75">
      <c r="A167" s="66"/>
      <c r="B167" s="10" t="s">
        <v>286</v>
      </c>
      <c r="C167" s="72"/>
      <c r="D167" s="15"/>
      <c r="E167" s="18"/>
      <c r="F167" s="18"/>
      <c r="G167" s="18"/>
    </row>
    <row r="168" spans="1:7" s="6" customFormat="1" ht="47.25">
      <c r="A168" s="9">
        <v>1</v>
      </c>
      <c r="B168" s="10" t="s">
        <v>287</v>
      </c>
      <c r="C168" s="10" t="s">
        <v>288</v>
      </c>
      <c r="D168" s="15">
        <v>20</v>
      </c>
      <c r="E168" s="18">
        <v>4.5</v>
      </c>
      <c r="F168" s="18">
        <f t="shared" si="13"/>
        <v>90</v>
      </c>
      <c r="G168" s="18">
        <f t="shared" si="14"/>
        <v>108</v>
      </c>
    </row>
    <row r="169" spans="1:7" s="6" customFormat="1" ht="94.5">
      <c r="A169" s="9">
        <v>2</v>
      </c>
      <c r="B169" s="10" t="s">
        <v>289</v>
      </c>
      <c r="C169" s="10" t="s">
        <v>288</v>
      </c>
      <c r="D169" s="15">
        <v>20</v>
      </c>
      <c r="E169" s="18">
        <v>4.5</v>
      </c>
      <c r="F169" s="18">
        <f t="shared" si="13"/>
        <v>90</v>
      </c>
      <c r="G169" s="18">
        <f t="shared" si="14"/>
        <v>108</v>
      </c>
    </row>
    <row r="170" spans="1:7" s="6" customFormat="1" ht="63">
      <c r="A170" s="9">
        <v>3</v>
      </c>
      <c r="B170" s="10" t="s">
        <v>290</v>
      </c>
      <c r="C170" s="10" t="s">
        <v>288</v>
      </c>
      <c r="D170" s="15">
        <v>20</v>
      </c>
      <c r="E170" s="18">
        <v>4.5</v>
      </c>
      <c r="F170" s="18">
        <f t="shared" si="13"/>
        <v>90</v>
      </c>
      <c r="G170" s="18">
        <f t="shared" si="14"/>
        <v>108</v>
      </c>
    </row>
    <row r="171" spans="1:7" s="6" customFormat="1" ht="47.25">
      <c r="A171" s="9">
        <v>4</v>
      </c>
      <c r="B171" s="10" t="s">
        <v>291</v>
      </c>
      <c r="C171" s="10" t="s">
        <v>292</v>
      </c>
      <c r="D171" s="15">
        <v>20</v>
      </c>
      <c r="E171" s="18">
        <v>4.5</v>
      </c>
      <c r="F171" s="18">
        <f t="shared" si="13"/>
        <v>90</v>
      </c>
      <c r="G171" s="18">
        <f t="shared" si="14"/>
        <v>108</v>
      </c>
    </row>
    <row r="172" spans="1:7" s="6" customFormat="1" ht="47.25">
      <c r="A172" s="9">
        <v>5</v>
      </c>
      <c r="B172" s="10" t="s">
        <v>293</v>
      </c>
      <c r="C172" s="10" t="s">
        <v>292</v>
      </c>
      <c r="D172" s="15">
        <v>20</v>
      </c>
      <c r="E172" s="18">
        <v>4.5</v>
      </c>
      <c r="F172" s="18">
        <f t="shared" si="13"/>
        <v>90</v>
      </c>
      <c r="G172" s="18">
        <f t="shared" si="14"/>
        <v>108</v>
      </c>
    </row>
    <row r="173" spans="1:7" s="6" customFormat="1" ht="47.25">
      <c r="A173" s="9">
        <v>6</v>
      </c>
      <c r="B173" s="10" t="s">
        <v>294</v>
      </c>
      <c r="C173" s="10" t="s">
        <v>292</v>
      </c>
      <c r="D173" s="15">
        <v>20</v>
      </c>
      <c r="E173" s="18">
        <v>4.5</v>
      </c>
      <c r="F173" s="18">
        <f t="shared" si="13"/>
        <v>90</v>
      </c>
      <c r="G173" s="18">
        <f t="shared" si="14"/>
        <v>108</v>
      </c>
    </row>
    <row r="174" spans="1:7" s="6" customFormat="1" ht="47.25">
      <c r="A174" s="9">
        <v>7</v>
      </c>
      <c r="B174" s="10" t="s">
        <v>295</v>
      </c>
      <c r="C174" s="10" t="s">
        <v>288</v>
      </c>
      <c r="D174" s="15">
        <v>20</v>
      </c>
      <c r="E174" s="18">
        <v>4.5</v>
      </c>
      <c r="F174" s="18">
        <f t="shared" si="13"/>
        <v>90</v>
      </c>
      <c r="G174" s="18">
        <f t="shared" si="14"/>
        <v>108</v>
      </c>
    </row>
    <row r="175" spans="1:7" s="6" customFormat="1" ht="15.75">
      <c r="A175" s="66"/>
      <c r="B175" s="11" t="s">
        <v>296</v>
      </c>
      <c r="C175" s="62"/>
      <c r="D175" s="15"/>
      <c r="E175" s="18"/>
      <c r="F175" s="18"/>
      <c r="G175" s="18"/>
    </row>
    <row r="176" spans="1:7" s="6" customFormat="1" ht="15.75">
      <c r="A176" s="66"/>
      <c r="B176" s="9" t="s">
        <v>297</v>
      </c>
      <c r="C176" s="62"/>
      <c r="D176" s="15"/>
      <c r="E176" s="18"/>
      <c r="F176" s="18"/>
      <c r="G176" s="18"/>
    </row>
    <row r="177" spans="1:7" s="6" customFormat="1" ht="31.5">
      <c r="A177" s="9">
        <v>1</v>
      </c>
      <c r="B177" s="10" t="s">
        <v>298</v>
      </c>
      <c r="C177" s="10"/>
      <c r="D177" s="15">
        <v>30</v>
      </c>
      <c r="E177" s="18">
        <v>4.5</v>
      </c>
      <c r="F177" s="18">
        <f t="shared" si="13"/>
        <v>135</v>
      </c>
      <c r="G177" s="18">
        <f t="shared" si="14"/>
        <v>162</v>
      </c>
    </row>
    <row r="178" spans="1:7" s="6" customFormat="1" ht="47.25">
      <c r="A178" s="9">
        <v>2</v>
      </c>
      <c r="B178" s="10" t="s">
        <v>299</v>
      </c>
      <c r="C178" s="10"/>
      <c r="D178" s="15">
        <v>30</v>
      </c>
      <c r="E178" s="18">
        <v>4.5</v>
      </c>
      <c r="F178" s="18">
        <f t="shared" si="13"/>
        <v>135</v>
      </c>
      <c r="G178" s="18">
        <f t="shared" si="14"/>
        <v>162</v>
      </c>
    </row>
    <row r="179" spans="1:7" s="6" customFormat="1" ht="47.25">
      <c r="A179" s="9">
        <v>3</v>
      </c>
      <c r="B179" s="10" t="s">
        <v>300</v>
      </c>
      <c r="C179" s="10"/>
      <c r="D179" s="15">
        <v>30</v>
      </c>
      <c r="E179" s="18">
        <v>4.5</v>
      </c>
      <c r="F179" s="18">
        <f t="shared" si="13"/>
        <v>135</v>
      </c>
      <c r="G179" s="18">
        <f t="shared" si="14"/>
        <v>162</v>
      </c>
    </row>
    <row r="180" spans="1:7" s="6" customFormat="1" ht="15.75">
      <c r="A180" s="9">
        <v>4</v>
      </c>
      <c r="B180" s="10" t="s">
        <v>301</v>
      </c>
      <c r="C180" s="10"/>
      <c r="D180" s="15">
        <v>30</v>
      </c>
      <c r="E180" s="18">
        <v>4.5</v>
      </c>
      <c r="F180" s="18">
        <f t="shared" si="13"/>
        <v>135</v>
      </c>
      <c r="G180" s="18">
        <f t="shared" si="14"/>
        <v>162</v>
      </c>
    </row>
    <row r="181" spans="1:7" s="6" customFormat="1" ht="15.75">
      <c r="A181" s="66"/>
      <c r="B181" s="11" t="s">
        <v>302</v>
      </c>
      <c r="C181" s="62"/>
      <c r="D181" s="15"/>
      <c r="E181" s="18"/>
      <c r="F181" s="18"/>
      <c r="G181" s="18"/>
    </row>
    <row r="182" spans="1:7" s="6" customFormat="1" ht="15.75">
      <c r="A182" s="66"/>
      <c r="B182" s="9" t="s">
        <v>303</v>
      </c>
      <c r="C182" s="62"/>
      <c r="D182" s="15"/>
      <c r="E182" s="18"/>
      <c r="F182" s="18"/>
      <c r="G182" s="18"/>
    </row>
    <row r="183" spans="1:7" s="6" customFormat="1" ht="15.75">
      <c r="A183" s="10">
        <v>1</v>
      </c>
      <c r="B183" s="10" t="s">
        <v>304</v>
      </c>
      <c r="C183" s="10"/>
      <c r="D183" s="15">
        <v>30</v>
      </c>
      <c r="E183" s="18">
        <v>4.5</v>
      </c>
      <c r="F183" s="18">
        <f t="shared" si="13"/>
        <v>135</v>
      </c>
      <c r="G183" s="18">
        <f t="shared" si="14"/>
        <v>162</v>
      </c>
    </row>
  </sheetData>
  <mergeCells count="128">
    <mergeCell ref="G137:G138"/>
    <mergeCell ref="D140:D141"/>
    <mergeCell ref="E140:E141"/>
    <mergeCell ref="F140:F141"/>
    <mergeCell ref="G140:G141"/>
    <mergeCell ref="A137:A138"/>
    <mergeCell ref="C137:C138"/>
    <mergeCell ref="D137:D138"/>
    <mergeCell ref="E137:E138"/>
    <mergeCell ref="F137:F138"/>
    <mergeCell ref="D102:D103"/>
    <mergeCell ref="E102:E103"/>
    <mergeCell ref="F102:F103"/>
    <mergeCell ref="G102:G103"/>
    <mergeCell ref="D105:D106"/>
    <mergeCell ref="E105:E106"/>
    <mergeCell ref="F105:F106"/>
    <mergeCell ref="G105:G106"/>
    <mergeCell ref="D117:D118"/>
    <mergeCell ref="E117:E118"/>
    <mergeCell ref="F117:F118"/>
    <mergeCell ref="G117:G118"/>
    <mergeCell ref="D109:D110"/>
    <mergeCell ref="E109:E110"/>
    <mergeCell ref="F109:F110"/>
    <mergeCell ref="G109:G110"/>
    <mergeCell ref="D111:D112"/>
    <mergeCell ref="E111:E112"/>
    <mergeCell ref="F111:F112"/>
    <mergeCell ref="G111:G112"/>
    <mergeCell ref="D114:D115"/>
    <mergeCell ref="E114:E115"/>
    <mergeCell ref="F114:F115"/>
    <mergeCell ref="G114:G115"/>
    <mergeCell ref="D71:D73"/>
    <mergeCell ref="E71:E73"/>
    <mergeCell ref="F71:F73"/>
    <mergeCell ref="G71:G73"/>
    <mergeCell ref="D95:D96"/>
    <mergeCell ref="E95:E96"/>
    <mergeCell ref="F95:F96"/>
    <mergeCell ref="G95:G96"/>
    <mergeCell ref="F61:F62"/>
    <mergeCell ref="G61:G62"/>
    <mergeCell ref="D67:D70"/>
    <mergeCell ref="E67:E70"/>
    <mergeCell ref="F67:F70"/>
    <mergeCell ref="G67:G70"/>
    <mergeCell ref="F31:F32"/>
    <mergeCell ref="G31:G32"/>
    <mergeCell ref="D49:D50"/>
    <mergeCell ref="E49:E50"/>
    <mergeCell ref="F49:F50"/>
    <mergeCell ref="G49:G50"/>
    <mergeCell ref="F12:F13"/>
    <mergeCell ref="G12:G13"/>
    <mergeCell ref="D23:D24"/>
    <mergeCell ref="E23:E24"/>
    <mergeCell ref="F23:F24"/>
    <mergeCell ref="G23:G24"/>
    <mergeCell ref="A175:A176"/>
    <mergeCell ref="C175:C176"/>
    <mergeCell ref="A181:A182"/>
    <mergeCell ref="C181:C182"/>
    <mergeCell ref="D12:D13"/>
    <mergeCell ref="E12:E13"/>
    <mergeCell ref="D31:D32"/>
    <mergeCell ref="E31:E32"/>
    <mergeCell ref="D61:D62"/>
    <mergeCell ref="E61:E62"/>
    <mergeCell ref="A149:A150"/>
    <mergeCell ref="C149:C150"/>
    <mergeCell ref="A159:A160"/>
    <mergeCell ref="C159:C160"/>
    <mergeCell ref="A166:A167"/>
    <mergeCell ref="C166:C167"/>
    <mergeCell ref="A140:A141"/>
    <mergeCell ref="B140:B141"/>
    <mergeCell ref="C140:C141"/>
    <mergeCell ref="A143:A144"/>
    <mergeCell ref="C143:C144"/>
    <mergeCell ref="A114:A115"/>
    <mergeCell ref="C114:C115"/>
    <mergeCell ref="A117:A118"/>
    <mergeCell ref="B117:B118"/>
    <mergeCell ref="C117:C118"/>
    <mergeCell ref="A119:A120"/>
    <mergeCell ref="C119:C120"/>
    <mergeCell ref="A105:A106"/>
    <mergeCell ref="B105:B106"/>
    <mergeCell ref="A109:A110"/>
    <mergeCell ref="B109:B110"/>
    <mergeCell ref="A111:A112"/>
    <mergeCell ref="B111:B112"/>
    <mergeCell ref="A75:A76"/>
    <mergeCell ref="C75:C76"/>
    <mergeCell ref="A95:A96"/>
    <mergeCell ref="C95:C96"/>
    <mergeCell ref="A102:A103"/>
    <mergeCell ref="B102:B103"/>
    <mergeCell ref="A65:A66"/>
    <mergeCell ref="C65:C66"/>
    <mergeCell ref="A67:A70"/>
    <mergeCell ref="B67:B70"/>
    <mergeCell ref="C67:C70"/>
    <mergeCell ref="A71:A73"/>
    <mergeCell ref="B71:B73"/>
    <mergeCell ref="C71:C73"/>
    <mergeCell ref="A54:A55"/>
    <mergeCell ref="C54:C55"/>
    <mergeCell ref="A61:A62"/>
    <mergeCell ref="B61:B62"/>
    <mergeCell ref="C61:C62"/>
    <mergeCell ref="A29:A30"/>
    <mergeCell ref="B29:B30"/>
    <mergeCell ref="A31:A32"/>
    <mergeCell ref="C31:C32"/>
    <mergeCell ref="A34:A35"/>
    <mergeCell ref="C34:C35"/>
    <mergeCell ref="A8:A9"/>
    <mergeCell ref="C8:C9"/>
    <mergeCell ref="A12:A13"/>
    <mergeCell ref="C12:C13"/>
    <mergeCell ref="A23:A24"/>
    <mergeCell ref="C23:C24"/>
    <mergeCell ref="A49:A50"/>
    <mergeCell ref="B49:B50"/>
    <mergeCell ref="C49:C50"/>
  </mergeCells>
  <pageMargins left="0.2" right="0.2"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2:D204"/>
  <sheetViews>
    <sheetView tabSelected="1" workbookViewId="0">
      <selection activeCell="F5" sqref="F5:K5"/>
    </sheetView>
  </sheetViews>
  <sheetFormatPr defaultRowHeight="15"/>
  <cols>
    <col min="1" max="1" width="81.28515625" style="27" customWidth="1"/>
    <col min="2" max="2" width="16.85546875" style="27" customWidth="1"/>
    <col min="3" max="3" width="10.5703125" style="27" customWidth="1"/>
    <col min="4" max="4" width="13.42578125" style="27" customWidth="1"/>
  </cols>
  <sheetData>
    <row r="2" spans="1:4">
      <c r="A2" s="35" t="s">
        <v>305</v>
      </c>
    </row>
    <row r="5" spans="1:4" s="36" customFormat="1" ht="99.75">
      <c r="A5" s="41" t="s">
        <v>306</v>
      </c>
      <c r="B5" s="41" t="s">
        <v>510</v>
      </c>
      <c r="C5" s="60" t="s">
        <v>62</v>
      </c>
      <c r="D5" s="41" t="s">
        <v>511</v>
      </c>
    </row>
    <row r="6" spans="1:4" s="36" customFormat="1" ht="21">
      <c r="A6" s="41" t="s">
        <v>57</v>
      </c>
      <c r="B6" s="41" t="s">
        <v>58</v>
      </c>
      <c r="C6" s="60" t="s">
        <v>59</v>
      </c>
      <c r="D6" s="41" t="s">
        <v>60</v>
      </c>
    </row>
    <row r="7" spans="1:4" s="6" customFormat="1">
      <c r="A7" s="40" t="s">
        <v>307</v>
      </c>
      <c r="B7" s="28"/>
      <c r="C7" s="50"/>
      <c r="D7" s="50"/>
    </row>
    <row r="8" spans="1:4" s="6" customFormat="1" ht="30">
      <c r="A8" s="29" t="s">
        <v>308</v>
      </c>
      <c r="B8" s="28"/>
      <c r="C8" s="50"/>
      <c r="D8" s="50"/>
    </row>
    <row r="9" spans="1:4" s="6" customFormat="1">
      <c r="A9" s="29" t="s">
        <v>309</v>
      </c>
      <c r="B9" s="28" t="s">
        <v>310</v>
      </c>
      <c r="C9" s="51">
        <v>4.5</v>
      </c>
      <c r="D9" s="51">
        <f>30*C9</f>
        <v>135</v>
      </c>
    </row>
    <row r="10" spans="1:4" s="6" customFormat="1">
      <c r="A10" s="29" t="s">
        <v>311</v>
      </c>
      <c r="B10" s="28" t="s">
        <v>310</v>
      </c>
      <c r="C10" s="51">
        <v>4.5</v>
      </c>
      <c r="D10" s="51">
        <f t="shared" ref="D10:D12" si="0">30*C10</f>
        <v>135</v>
      </c>
    </row>
    <row r="11" spans="1:4" s="6" customFormat="1">
      <c r="A11" s="29" t="s">
        <v>312</v>
      </c>
      <c r="B11" s="28" t="s">
        <v>310</v>
      </c>
      <c r="C11" s="51">
        <v>4.5</v>
      </c>
      <c r="D11" s="51">
        <f t="shared" si="0"/>
        <v>135</v>
      </c>
    </row>
    <row r="12" spans="1:4" s="6" customFormat="1" ht="30">
      <c r="A12" s="29" t="s">
        <v>313</v>
      </c>
      <c r="B12" s="28" t="s">
        <v>310</v>
      </c>
      <c r="C12" s="51">
        <v>4.5</v>
      </c>
      <c r="D12" s="51">
        <f t="shared" si="0"/>
        <v>135</v>
      </c>
    </row>
    <row r="13" spans="1:4" s="6" customFormat="1">
      <c r="A13" s="29"/>
      <c r="B13" s="28"/>
      <c r="C13" s="50"/>
      <c r="D13" s="50"/>
    </row>
    <row r="14" spans="1:4" s="6" customFormat="1">
      <c r="A14" s="29" t="s">
        <v>314</v>
      </c>
      <c r="B14" s="29"/>
      <c r="C14" s="50"/>
      <c r="D14" s="50"/>
    </row>
    <row r="15" spans="1:4" s="6" customFormat="1">
      <c r="A15" s="29" t="s">
        <v>315</v>
      </c>
      <c r="B15" s="29" t="s">
        <v>316</v>
      </c>
      <c r="C15" s="51">
        <v>4.5</v>
      </c>
      <c r="D15" s="51">
        <f>20*C15</f>
        <v>90</v>
      </c>
    </row>
    <row r="16" spans="1:4" s="6" customFormat="1">
      <c r="A16" s="29" t="s">
        <v>317</v>
      </c>
      <c r="B16" s="29" t="s">
        <v>318</v>
      </c>
      <c r="C16" s="51">
        <v>4.5</v>
      </c>
      <c r="D16" s="51">
        <f>10*C16</f>
        <v>45</v>
      </c>
    </row>
    <row r="17" spans="1:4" s="6" customFormat="1" ht="30">
      <c r="A17" s="29" t="s">
        <v>319</v>
      </c>
      <c r="B17" s="29" t="s">
        <v>318</v>
      </c>
      <c r="C17" s="51">
        <v>4.5</v>
      </c>
      <c r="D17" s="51">
        <f>10*C17</f>
        <v>45</v>
      </c>
    </row>
    <row r="18" spans="1:4" s="6" customFormat="1">
      <c r="A18" s="40" t="s">
        <v>320</v>
      </c>
      <c r="B18" s="29"/>
      <c r="C18" s="51"/>
      <c r="D18" s="50"/>
    </row>
    <row r="19" spans="1:4" s="6" customFormat="1" ht="30">
      <c r="A19" s="28" t="s">
        <v>321</v>
      </c>
      <c r="B19" s="28"/>
      <c r="C19" s="51"/>
      <c r="D19" s="50"/>
    </row>
    <row r="20" spans="1:4" s="6" customFormat="1">
      <c r="A20" s="29" t="s">
        <v>322</v>
      </c>
      <c r="B20" s="29" t="s">
        <v>310</v>
      </c>
      <c r="C20" s="51">
        <v>4.5</v>
      </c>
      <c r="D20" s="51">
        <f t="shared" ref="D20:D21" si="1">30*C20</f>
        <v>135</v>
      </c>
    </row>
    <row r="21" spans="1:4" s="6" customFormat="1">
      <c r="A21" s="29" t="s">
        <v>323</v>
      </c>
      <c r="B21" s="29" t="s">
        <v>310</v>
      </c>
      <c r="C21" s="51">
        <v>4.5</v>
      </c>
      <c r="D21" s="51">
        <f t="shared" si="1"/>
        <v>135</v>
      </c>
    </row>
    <row r="22" spans="1:4" s="6" customFormat="1">
      <c r="A22" s="29" t="s">
        <v>324</v>
      </c>
      <c r="B22" s="29"/>
      <c r="C22" s="51">
        <v>4.5</v>
      </c>
      <c r="D22" s="50"/>
    </row>
    <row r="23" spans="1:4" s="6" customFormat="1">
      <c r="A23" s="29" t="s">
        <v>325</v>
      </c>
      <c r="B23" s="29" t="s">
        <v>310</v>
      </c>
      <c r="C23" s="51">
        <v>4.5</v>
      </c>
      <c r="D23" s="51">
        <f t="shared" ref="D23:D24" si="2">30*C23</f>
        <v>135</v>
      </c>
    </row>
    <row r="24" spans="1:4" s="6" customFormat="1">
      <c r="A24" s="29" t="s">
        <v>326</v>
      </c>
      <c r="B24" s="29" t="s">
        <v>310</v>
      </c>
      <c r="C24" s="51">
        <v>4.5</v>
      </c>
      <c r="D24" s="51">
        <f t="shared" si="2"/>
        <v>135</v>
      </c>
    </row>
    <row r="25" spans="1:4" s="6" customFormat="1">
      <c r="A25" s="40" t="s">
        <v>327</v>
      </c>
      <c r="B25" s="40"/>
      <c r="C25" s="51"/>
      <c r="D25" s="50"/>
    </row>
    <row r="26" spans="1:4" s="6" customFormat="1" ht="30">
      <c r="A26" s="29" t="s">
        <v>328</v>
      </c>
      <c r="B26" s="29"/>
      <c r="C26" s="51"/>
      <c r="D26" s="50"/>
    </row>
    <row r="27" spans="1:4" s="6" customFormat="1">
      <c r="A27" s="29" t="s">
        <v>329</v>
      </c>
      <c r="B27" s="29" t="s">
        <v>310</v>
      </c>
      <c r="C27" s="51">
        <v>4.5</v>
      </c>
      <c r="D27" s="51">
        <f t="shared" ref="D27:D28" si="3">30*C27</f>
        <v>135</v>
      </c>
    </row>
    <row r="28" spans="1:4" s="6" customFormat="1">
      <c r="A28" s="29" t="s">
        <v>330</v>
      </c>
      <c r="B28" s="29" t="s">
        <v>310</v>
      </c>
      <c r="C28" s="51">
        <v>4.5</v>
      </c>
      <c r="D28" s="51">
        <f t="shared" si="3"/>
        <v>135</v>
      </c>
    </row>
    <row r="29" spans="1:4" s="6" customFormat="1" ht="45">
      <c r="A29" s="29" t="s">
        <v>331</v>
      </c>
      <c r="B29" s="85" t="s">
        <v>310</v>
      </c>
      <c r="C29" s="82">
        <v>4.5</v>
      </c>
      <c r="D29" s="82">
        <f>30*C29</f>
        <v>135</v>
      </c>
    </row>
    <row r="30" spans="1:4" s="6" customFormat="1" ht="45">
      <c r="A30" s="29" t="s">
        <v>332</v>
      </c>
      <c r="B30" s="86"/>
      <c r="C30" s="83"/>
      <c r="D30" s="83"/>
    </row>
    <row r="31" spans="1:4" s="6" customFormat="1" ht="30">
      <c r="A31" s="29" t="s">
        <v>333</v>
      </c>
      <c r="B31" s="29" t="s">
        <v>310</v>
      </c>
      <c r="C31" s="51">
        <v>4.5</v>
      </c>
      <c r="D31" s="51">
        <f t="shared" ref="D31" si="4">30*C31</f>
        <v>135</v>
      </c>
    </row>
    <row r="32" spans="1:4" s="6" customFormat="1">
      <c r="A32" s="29" t="s">
        <v>334</v>
      </c>
      <c r="B32" s="87" t="s">
        <v>310</v>
      </c>
      <c r="C32" s="90">
        <v>4.5</v>
      </c>
      <c r="D32" s="90">
        <f>30*C32</f>
        <v>135</v>
      </c>
    </row>
    <row r="33" spans="1:4" s="6" customFormat="1">
      <c r="A33" s="29" t="s">
        <v>335</v>
      </c>
      <c r="B33" s="87"/>
      <c r="C33" s="91"/>
      <c r="D33" s="91"/>
    </row>
    <row r="34" spans="1:4" s="6" customFormat="1" ht="30">
      <c r="A34" s="29" t="s">
        <v>336</v>
      </c>
      <c r="B34" s="29" t="s">
        <v>310</v>
      </c>
      <c r="C34" s="51">
        <v>4.5</v>
      </c>
      <c r="D34" s="51">
        <f t="shared" ref="D34" si="5">30*C34</f>
        <v>135</v>
      </c>
    </row>
    <row r="35" spans="1:4" s="6" customFormat="1">
      <c r="A35" s="29" t="s">
        <v>337</v>
      </c>
      <c r="B35" s="88"/>
      <c r="C35" s="88"/>
      <c r="D35" s="88"/>
    </row>
    <row r="36" spans="1:4" s="6" customFormat="1" ht="30">
      <c r="A36" s="29" t="s">
        <v>338</v>
      </c>
      <c r="B36" s="88"/>
      <c r="C36" s="88"/>
      <c r="D36" s="88"/>
    </row>
    <row r="37" spans="1:4" s="6" customFormat="1">
      <c r="A37" s="28" t="s">
        <v>339</v>
      </c>
      <c r="B37" s="28" t="s">
        <v>316</v>
      </c>
      <c r="C37" s="51">
        <v>4.5</v>
      </c>
      <c r="D37" s="51">
        <f>20*C37</f>
        <v>90</v>
      </c>
    </row>
    <row r="38" spans="1:4" s="6" customFormat="1">
      <c r="A38" s="28" t="s">
        <v>340</v>
      </c>
      <c r="B38" s="28" t="s">
        <v>318</v>
      </c>
      <c r="C38" s="51">
        <v>4.5</v>
      </c>
      <c r="D38" s="51">
        <f t="shared" ref="D38:D39" si="6">10*C38</f>
        <v>45</v>
      </c>
    </row>
    <row r="39" spans="1:4" s="6" customFormat="1" ht="30">
      <c r="A39" s="28" t="s">
        <v>341</v>
      </c>
      <c r="B39" s="28" t="s">
        <v>318</v>
      </c>
      <c r="C39" s="51">
        <v>4.5</v>
      </c>
      <c r="D39" s="51">
        <f t="shared" si="6"/>
        <v>45</v>
      </c>
    </row>
    <row r="40" spans="1:4" s="6" customFormat="1">
      <c r="A40" s="41" t="s">
        <v>342</v>
      </c>
      <c r="B40" s="41"/>
      <c r="C40" s="51"/>
      <c r="D40" s="50"/>
    </row>
    <row r="41" spans="1:4" s="6" customFormat="1" ht="30">
      <c r="A41" s="28" t="s">
        <v>343</v>
      </c>
      <c r="B41" s="28"/>
      <c r="C41" s="51"/>
      <c r="D41" s="50"/>
    </row>
    <row r="42" spans="1:4" s="6" customFormat="1">
      <c r="A42" s="28" t="s">
        <v>344</v>
      </c>
      <c r="B42" s="28" t="s">
        <v>310</v>
      </c>
      <c r="C42" s="51">
        <v>4.5</v>
      </c>
      <c r="D42" s="51">
        <f t="shared" ref="D42:D43" si="7">30*C42</f>
        <v>135</v>
      </c>
    </row>
    <row r="43" spans="1:4" s="6" customFormat="1">
      <c r="A43" s="28" t="s">
        <v>345</v>
      </c>
      <c r="B43" s="28" t="s">
        <v>310</v>
      </c>
      <c r="C43" s="51">
        <v>4.5</v>
      </c>
      <c r="D43" s="51">
        <f t="shared" si="7"/>
        <v>135</v>
      </c>
    </row>
    <row r="44" spans="1:4" s="6" customFormat="1">
      <c r="A44" s="29" t="s">
        <v>346</v>
      </c>
      <c r="B44" s="28"/>
      <c r="C44" s="51"/>
      <c r="D44" s="50"/>
    </row>
    <row r="45" spans="1:4" s="6" customFormat="1">
      <c r="A45" s="28" t="s">
        <v>347</v>
      </c>
      <c r="B45" s="28" t="s">
        <v>316</v>
      </c>
      <c r="C45" s="51">
        <v>4.5</v>
      </c>
      <c r="D45" s="51">
        <f>20*C45</f>
        <v>90</v>
      </c>
    </row>
    <row r="46" spans="1:4" s="6" customFormat="1">
      <c r="A46" s="28" t="s">
        <v>348</v>
      </c>
      <c r="B46" s="28" t="s">
        <v>318</v>
      </c>
      <c r="C46" s="51">
        <v>4.5</v>
      </c>
      <c r="D46" s="51">
        <f t="shared" ref="D46:D47" si="8">10*C46</f>
        <v>45</v>
      </c>
    </row>
    <row r="47" spans="1:4" s="6" customFormat="1" ht="30">
      <c r="A47" s="28" t="s">
        <v>349</v>
      </c>
      <c r="B47" s="28" t="s">
        <v>318</v>
      </c>
      <c r="C47" s="51">
        <v>4.5</v>
      </c>
      <c r="D47" s="51">
        <f t="shared" si="8"/>
        <v>45</v>
      </c>
    </row>
    <row r="48" spans="1:4" s="6" customFormat="1">
      <c r="A48" s="28" t="s">
        <v>350</v>
      </c>
      <c r="B48" s="41"/>
      <c r="C48" s="51"/>
      <c r="D48" s="50"/>
    </row>
    <row r="49" spans="1:4" s="6" customFormat="1">
      <c r="A49" s="28" t="s">
        <v>351</v>
      </c>
      <c r="B49" s="28"/>
      <c r="C49" s="51"/>
      <c r="D49" s="50"/>
    </row>
    <row r="50" spans="1:4" s="6" customFormat="1">
      <c r="A50" s="28" t="s">
        <v>352</v>
      </c>
      <c r="B50" s="28" t="s">
        <v>316</v>
      </c>
      <c r="C50" s="51">
        <v>4.5</v>
      </c>
      <c r="D50" s="51">
        <f>20*C50</f>
        <v>90</v>
      </c>
    </row>
    <row r="51" spans="1:4" s="6" customFormat="1">
      <c r="A51" s="28" t="s">
        <v>353</v>
      </c>
      <c r="B51" s="28" t="s">
        <v>318</v>
      </c>
      <c r="C51" s="51">
        <v>4.5</v>
      </c>
      <c r="D51" s="51">
        <f t="shared" ref="D51:D52" si="9">10*C51</f>
        <v>45</v>
      </c>
    </row>
    <row r="52" spans="1:4" s="6" customFormat="1" ht="30">
      <c r="A52" s="28" t="s">
        <v>354</v>
      </c>
      <c r="B52" s="28" t="s">
        <v>318</v>
      </c>
      <c r="C52" s="51">
        <v>4.5</v>
      </c>
      <c r="D52" s="51">
        <f t="shared" si="9"/>
        <v>45</v>
      </c>
    </row>
    <row r="53" spans="1:4" s="6" customFormat="1">
      <c r="A53" s="41" t="s">
        <v>355</v>
      </c>
      <c r="B53" s="28"/>
      <c r="C53" s="51"/>
      <c r="D53" s="50"/>
    </row>
    <row r="54" spans="1:4" s="6" customFormat="1" ht="30">
      <c r="A54" s="28" t="s">
        <v>521</v>
      </c>
      <c r="B54" s="28"/>
      <c r="C54" s="51"/>
      <c r="D54" s="50"/>
    </row>
    <row r="55" spans="1:4" s="6" customFormat="1">
      <c r="A55" s="28" t="s">
        <v>356</v>
      </c>
      <c r="B55" s="28" t="s">
        <v>310</v>
      </c>
      <c r="C55" s="51">
        <v>4.5</v>
      </c>
      <c r="D55" s="51">
        <f t="shared" ref="D55:D56" si="10">30*C55</f>
        <v>135</v>
      </c>
    </row>
    <row r="56" spans="1:4" s="6" customFormat="1">
      <c r="A56" s="28" t="s">
        <v>357</v>
      </c>
      <c r="B56" s="28" t="s">
        <v>310</v>
      </c>
      <c r="C56" s="51">
        <v>4.5</v>
      </c>
      <c r="D56" s="51">
        <f t="shared" si="10"/>
        <v>135</v>
      </c>
    </row>
    <row r="57" spans="1:4" s="6" customFormat="1">
      <c r="A57" s="41" t="s">
        <v>358</v>
      </c>
      <c r="B57" s="28" t="s">
        <v>359</v>
      </c>
      <c r="C57" s="51">
        <v>4.5</v>
      </c>
      <c r="D57" s="51">
        <f>20*C57</f>
        <v>90</v>
      </c>
    </row>
    <row r="58" spans="1:4" s="6" customFormat="1">
      <c r="A58" s="40" t="s">
        <v>360</v>
      </c>
      <c r="B58" s="29"/>
      <c r="C58" s="51"/>
      <c r="D58" s="50"/>
    </row>
    <row r="59" spans="1:4" s="6" customFormat="1" ht="30">
      <c r="A59" s="29" t="s">
        <v>361</v>
      </c>
      <c r="B59" s="28"/>
      <c r="C59" s="51"/>
      <c r="D59" s="50"/>
    </row>
    <row r="60" spans="1:4" s="6" customFormat="1">
      <c r="A60" s="28" t="s">
        <v>362</v>
      </c>
      <c r="B60" s="28" t="s">
        <v>310</v>
      </c>
      <c r="C60" s="51">
        <v>4.5</v>
      </c>
      <c r="D60" s="51">
        <f t="shared" ref="D60:D61" si="11">30*C60</f>
        <v>135</v>
      </c>
    </row>
    <row r="61" spans="1:4" s="6" customFormat="1">
      <c r="A61" s="29" t="s">
        <v>363</v>
      </c>
      <c r="B61" s="28" t="s">
        <v>310</v>
      </c>
      <c r="C61" s="51">
        <v>4.5</v>
      </c>
      <c r="D61" s="51">
        <f t="shared" si="11"/>
        <v>135</v>
      </c>
    </row>
    <row r="62" spans="1:4" s="6" customFormat="1">
      <c r="A62" s="28" t="s">
        <v>364</v>
      </c>
      <c r="B62" s="28"/>
      <c r="C62" s="51"/>
      <c r="D62" s="50"/>
    </row>
    <row r="63" spans="1:4" s="6" customFormat="1" ht="30">
      <c r="A63" s="28" t="s">
        <v>365</v>
      </c>
      <c r="B63" s="28" t="s">
        <v>310</v>
      </c>
      <c r="C63" s="51">
        <v>4.5</v>
      </c>
      <c r="D63" s="51">
        <f t="shared" ref="D63:D65" si="12">30*C63</f>
        <v>135</v>
      </c>
    </row>
    <row r="64" spans="1:4" s="6" customFormat="1">
      <c r="A64" s="28" t="s">
        <v>366</v>
      </c>
      <c r="B64" s="28" t="s">
        <v>310</v>
      </c>
      <c r="C64" s="51">
        <v>4.5</v>
      </c>
      <c r="D64" s="51">
        <f t="shared" si="12"/>
        <v>135</v>
      </c>
    </row>
    <row r="65" spans="1:4" s="6" customFormat="1">
      <c r="A65" s="28" t="s">
        <v>367</v>
      </c>
      <c r="B65" s="28" t="s">
        <v>310</v>
      </c>
      <c r="C65" s="51">
        <v>4.5</v>
      </c>
      <c r="D65" s="51">
        <f t="shared" si="12"/>
        <v>135</v>
      </c>
    </row>
    <row r="66" spans="1:4" s="6" customFormat="1">
      <c r="A66" s="41" t="s">
        <v>368</v>
      </c>
      <c r="B66" s="28"/>
      <c r="C66" s="51"/>
      <c r="D66" s="50"/>
    </row>
    <row r="67" spans="1:4" s="6" customFormat="1" ht="30">
      <c r="A67" s="28" t="s">
        <v>369</v>
      </c>
      <c r="B67" s="28"/>
      <c r="C67" s="51"/>
      <c r="D67" s="50"/>
    </row>
    <row r="68" spans="1:4" s="6" customFormat="1">
      <c r="A68" s="28" t="s">
        <v>370</v>
      </c>
      <c r="B68" s="28" t="s">
        <v>310</v>
      </c>
      <c r="C68" s="51">
        <v>4.5</v>
      </c>
      <c r="D68" s="51">
        <f t="shared" ref="D68:D69" si="13">30*C68</f>
        <v>135</v>
      </c>
    </row>
    <row r="69" spans="1:4" s="6" customFormat="1">
      <c r="A69" s="28" t="s">
        <v>371</v>
      </c>
      <c r="B69" s="28" t="s">
        <v>310</v>
      </c>
      <c r="C69" s="51">
        <v>4.5</v>
      </c>
      <c r="D69" s="51">
        <f t="shared" si="13"/>
        <v>135</v>
      </c>
    </row>
    <row r="70" spans="1:4" s="6" customFormat="1">
      <c r="A70" s="29" t="s">
        <v>372</v>
      </c>
      <c r="B70" s="28"/>
      <c r="C70" s="51"/>
      <c r="D70" s="50"/>
    </row>
    <row r="71" spans="1:4" s="6" customFormat="1" ht="30">
      <c r="A71" s="28" t="s">
        <v>373</v>
      </c>
      <c r="B71" s="28"/>
      <c r="C71" s="51"/>
      <c r="D71" s="50"/>
    </row>
    <row r="72" spans="1:4" s="6" customFormat="1">
      <c r="A72" s="28" t="s">
        <v>374</v>
      </c>
      <c r="B72" s="28" t="s">
        <v>310</v>
      </c>
      <c r="C72" s="51">
        <v>4.5</v>
      </c>
      <c r="D72" s="51">
        <f t="shared" ref="D72:D73" si="14">30*C72</f>
        <v>135</v>
      </c>
    </row>
    <row r="73" spans="1:4" s="6" customFormat="1">
      <c r="A73" s="28" t="s">
        <v>375</v>
      </c>
      <c r="B73" s="28" t="s">
        <v>310</v>
      </c>
      <c r="C73" s="51">
        <v>4.5</v>
      </c>
      <c r="D73" s="51">
        <f t="shared" si="14"/>
        <v>135</v>
      </c>
    </row>
    <row r="74" spans="1:4" s="6" customFormat="1">
      <c r="A74" s="41" t="s">
        <v>376</v>
      </c>
      <c r="B74" s="28"/>
      <c r="C74" s="51"/>
      <c r="D74" s="50"/>
    </row>
    <row r="75" spans="1:4" s="6" customFormat="1" ht="45">
      <c r="A75" s="29" t="s">
        <v>377</v>
      </c>
      <c r="B75" s="28"/>
      <c r="C75" s="51"/>
      <c r="D75" s="50"/>
    </row>
    <row r="76" spans="1:4" s="6" customFormat="1">
      <c r="A76" s="28" t="s">
        <v>378</v>
      </c>
      <c r="B76" s="28" t="s">
        <v>310</v>
      </c>
      <c r="C76" s="51">
        <v>4.5</v>
      </c>
      <c r="D76" s="51">
        <f t="shared" ref="D76:D77" si="15">30*C76</f>
        <v>135</v>
      </c>
    </row>
    <row r="77" spans="1:4" s="6" customFormat="1">
      <c r="A77" s="28" t="s">
        <v>379</v>
      </c>
      <c r="B77" s="28" t="s">
        <v>310</v>
      </c>
      <c r="C77" s="51">
        <v>4.5</v>
      </c>
      <c r="D77" s="51">
        <f t="shared" si="15"/>
        <v>135</v>
      </c>
    </row>
    <row r="78" spans="1:4" s="6" customFormat="1" ht="30">
      <c r="A78" s="28" t="s">
        <v>380</v>
      </c>
      <c r="B78" s="28"/>
      <c r="C78" s="51"/>
      <c r="D78" s="50"/>
    </row>
    <row r="79" spans="1:4" s="6" customFormat="1">
      <c r="A79" s="28" t="s">
        <v>381</v>
      </c>
      <c r="B79" s="28" t="s">
        <v>316</v>
      </c>
      <c r="C79" s="51">
        <v>4.5</v>
      </c>
      <c r="D79" s="51">
        <f>20*C79</f>
        <v>90</v>
      </c>
    </row>
    <row r="80" spans="1:4" s="6" customFormat="1">
      <c r="A80" s="28" t="s">
        <v>382</v>
      </c>
      <c r="B80" s="28" t="s">
        <v>318</v>
      </c>
      <c r="C80" s="51">
        <v>4.5</v>
      </c>
      <c r="D80" s="51">
        <f t="shared" ref="D80:D81" si="16">10*C80</f>
        <v>45</v>
      </c>
    </row>
    <row r="81" spans="1:4" s="6" customFormat="1" ht="30">
      <c r="A81" s="28" t="s">
        <v>383</v>
      </c>
      <c r="B81" s="28" t="s">
        <v>318</v>
      </c>
      <c r="C81" s="51">
        <v>4.5</v>
      </c>
      <c r="D81" s="51">
        <f t="shared" si="16"/>
        <v>45</v>
      </c>
    </row>
    <row r="82" spans="1:4" s="6" customFormat="1">
      <c r="A82" s="41" t="s">
        <v>384</v>
      </c>
      <c r="B82" s="28"/>
      <c r="C82" s="51"/>
      <c r="D82" s="50"/>
    </row>
    <row r="83" spans="1:4" s="6" customFormat="1" ht="45">
      <c r="A83" s="28" t="s">
        <v>385</v>
      </c>
      <c r="B83" s="28"/>
      <c r="C83" s="51"/>
      <c r="D83" s="50"/>
    </row>
    <row r="84" spans="1:4" s="6" customFormat="1">
      <c r="A84" s="28" t="s">
        <v>386</v>
      </c>
      <c r="B84" s="28" t="s">
        <v>310</v>
      </c>
      <c r="C84" s="51">
        <v>4.5</v>
      </c>
      <c r="D84" s="51">
        <f t="shared" ref="D84:D85" si="17">30*C84</f>
        <v>135</v>
      </c>
    </row>
    <row r="85" spans="1:4" s="6" customFormat="1">
      <c r="A85" s="28" t="s">
        <v>387</v>
      </c>
      <c r="B85" s="28" t="s">
        <v>310</v>
      </c>
      <c r="C85" s="51">
        <v>4.5</v>
      </c>
      <c r="D85" s="51">
        <f t="shared" si="17"/>
        <v>135</v>
      </c>
    </row>
    <row r="86" spans="1:4" s="6" customFormat="1" ht="30">
      <c r="A86" s="28" t="s">
        <v>388</v>
      </c>
      <c r="B86" s="28"/>
      <c r="C86" s="51"/>
      <c r="D86" s="50"/>
    </row>
    <row r="87" spans="1:4" s="6" customFormat="1">
      <c r="A87" s="28" t="s">
        <v>389</v>
      </c>
      <c r="B87" s="28" t="s">
        <v>316</v>
      </c>
      <c r="C87" s="51">
        <v>4.5</v>
      </c>
      <c r="D87" s="51">
        <f>20*C87</f>
        <v>90</v>
      </c>
    </row>
    <row r="88" spans="1:4" s="6" customFormat="1">
      <c r="A88" s="28" t="s">
        <v>390</v>
      </c>
      <c r="B88" s="28" t="s">
        <v>318</v>
      </c>
      <c r="C88" s="51">
        <v>4.5</v>
      </c>
      <c r="D88" s="51">
        <f t="shared" ref="D88:D89" si="18">10*C88</f>
        <v>45</v>
      </c>
    </row>
    <row r="89" spans="1:4" s="6" customFormat="1" ht="30">
      <c r="A89" s="28" t="s">
        <v>391</v>
      </c>
      <c r="B89" s="28" t="s">
        <v>318</v>
      </c>
      <c r="C89" s="51">
        <v>4.5</v>
      </c>
      <c r="D89" s="51">
        <f t="shared" si="18"/>
        <v>45</v>
      </c>
    </row>
    <row r="90" spans="1:4" s="6" customFormat="1">
      <c r="A90" s="41" t="s">
        <v>392</v>
      </c>
      <c r="B90" s="28"/>
      <c r="C90" s="51"/>
      <c r="D90" s="50"/>
    </row>
    <row r="91" spans="1:4" s="6" customFormat="1" ht="30">
      <c r="A91" s="28" t="s">
        <v>393</v>
      </c>
      <c r="B91" s="28"/>
      <c r="C91" s="51"/>
      <c r="D91" s="50"/>
    </row>
    <row r="92" spans="1:4" s="6" customFormat="1">
      <c r="A92" s="28" t="s">
        <v>394</v>
      </c>
      <c r="B92" s="28" t="s">
        <v>310</v>
      </c>
      <c r="C92" s="51">
        <v>4.5</v>
      </c>
      <c r="D92" s="51">
        <f t="shared" ref="D92:D93" si="19">30*C92</f>
        <v>135</v>
      </c>
    </row>
    <row r="93" spans="1:4" s="6" customFormat="1">
      <c r="A93" s="28" t="s">
        <v>395</v>
      </c>
      <c r="B93" s="28" t="s">
        <v>310</v>
      </c>
      <c r="C93" s="51">
        <v>4.5</v>
      </c>
      <c r="D93" s="51">
        <f t="shared" si="19"/>
        <v>135</v>
      </c>
    </row>
    <row r="94" spans="1:4" s="6" customFormat="1">
      <c r="A94" s="28" t="s">
        <v>396</v>
      </c>
      <c r="B94" s="28"/>
      <c r="C94" s="51"/>
      <c r="D94" s="50"/>
    </row>
    <row r="95" spans="1:4" s="6" customFormat="1">
      <c r="A95" s="28" t="s">
        <v>397</v>
      </c>
      <c r="B95" s="28" t="s">
        <v>310</v>
      </c>
      <c r="C95" s="51">
        <v>4.5</v>
      </c>
      <c r="D95" s="51">
        <f t="shared" ref="D95:D96" si="20">30*C95</f>
        <v>135</v>
      </c>
    </row>
    <row r="96" spans="1:4" s="6" customFormat="1">
      <c r="A96" s="28" t="s">
        <v>398</v>
      </c>
      <c r="B96" s="28" t="s">
        <v>310</v>
      </c>
      <c r="C96" s="51">
        <v>4.5</v>
      </c>
      <c r="D96" s="51">
        <f t="shared" si="20"/>
        <v>135</v>
      </c>
    </row>
    <row r="97" spans="1:4" s="6" customFormat="1">
      <c r="A97" s="28" t="s">
        <v>399</v>
      </c>
      <c r="B97" s="28"/>
      <c r="C97" s="51"/>
      <c r="D97" s="50"/>
    </row>
    <row r="98" spans="1:4" s="6" customFormat="1">
      <c r="A98" s="28" t="s">
        <v>400</v>
      </c>
      <c r="B98" s="28" t="s">
        <v>316</v>
      </c>
      <c r="C98" s="51">
        <v>4.5</v>
      </c>
      <c r="D98" s="51">
        <f>20*C98</f>
        <v>90</v>
      </c>
    </row>
    <row r="99" spans="1:4" s="6" customFormat="1">
      <c r="A99" s="28" t="s">
        <v>401</v>
      </c>
      <c r="B99" s="28" t="s">
        <v>318</v>
      </c>
      <c r="C99" s="51">
        <v>4.5</v>
      </c>
      <c r="D99" s="51">
        <f t="shared" ref="D99:D100" si="21">10*C99</f>
        <v>45</v>
      </c>
    </row>
    <row r="100" spans="1:4" s="6" customFormat="1" ht="30">
      <c r="A100" s="28" t="s">
        <v>402</v>
      </c>
      <c r="B100" s="28" t="s">
        <v>318</v>
      </c>
      <c r="C100" s="51">
        <v>4.5</v>
      </c>
      <c r="D100" s="51">
        <f t="shared" si="21"/>
        <v>45</v>
      </c>
    </row>
    <row r="101" spans="1:4" s="6" customFormat="1">
      <c r="A101" s="28" t="s">
        <v>403</v>
      </c>
      <c r="B101" s="28" t="s">
        <v>359</v>
      </c>
      <c r="C101" s="51">
        <v>4.5</v>
      </c>
      <c r="D101" s="51">
        <f>20*C101</f>
        <v>90</v>
      </c>
    </row>
    <row r="102" spans="1:4" s="6" customFormat="1">
      <c r="A102" s="41" t="s">
        <v>404</v>
      </c>
      <c r="B102" s="28"/>
      <c r="C102" s="51"/>
      <c r="D102" s="50"/>
    </row>
    <row r="103" spans="1:4" s="6" customFormat="1" ht="30">
      <c r="A103" s="28" t="s">
        <v>405</v>
      </c>
      <c r="B103" s="28"/>
      <c r="C103" s="51"/>
      <c r="D103" s="50"/>
    </row>
    <row r="104" spans="1:4" s="6" customFormat="1">
      <c r="A104" s="28" t="s">
        <v>406</v>
      </c>
      <c r="B104" s="28" t="s">
        <v>407</v>
      </c>
      <c r="C104" s="51">
        <v>4.5</v>
      </c>
      <c r="D104" s="51">
        <f t="shared" ref="D104:D107" si="22">30*C104</f>
        <v>135</v>
      </c>
    </row>
    <row r="105" spans="1:4" s="6" customFormat="1">
      <c r="A105" s="28" t="s">
        <v>408</v>
      </c>
      <c r="B105" s="28" t="s">
        <v>407</v>
      </c>
      <c r="C105" s="51">
        <v>4.5</v>
      </c>
      <c r="D105" s="51">
        <f t="shared" si="22"/>
        <v>135</v>
      </c>
    </row>
    <row r="106" spans="1:4" s="6" customFormat="1">
      <c r="A106" s="28" t="s">
        <v>409</v>
      </c>
      <c r="B106" s="28" t="s">
        <v>407</v>
      </c>
      <c r="C106" s="51">
        <v>4.5</v>
      </c>
      <c r="D106" s="51">
        <f t="shared" si="22"/>
        <v>135</v>
      </c>
    </row>
    <row r="107" spans="1:4" s="6" customFormat="1" ht="30">
      <c r="A107" s="28" t="s">
        <v>410</v>
      </c>
      <c r="B107" s="28" t="s">
        <v>407</v>
      </c>
      <c r="C107" s="51">
        <v>4.5</v>
      </c>
      <c r="D107" s="51">
        <f t="shared" si="22"/>
        <v>135</v>
      </c>
    </row>
    <row r="108" spans="1:4" s="6" customFormat="1">
      <c r="A108" s="28" t="s">
        <v>411</v>
      </c>
      <c r="B108" s="28"/>
      <c r="C108" s="51"/>
      <c r="D108" s="50"/>
    </row>
    <row r="109" spans="1:4" s="6" customFormat="1">
      <c r="A109" s="28" t="s">
        <v>412</v>
      </c>
      <c r="B109" s="28" t="s">
        <v>359</v>
      </c>
      <c r="C109" s="51">
        <v>4.5</v>
      </c>
      <c r="D109" s="51">
        <f>20*C109</f>
        <v>90</v>
      </c>
    </row>
    <row r="110" spans="1:4" s="6" customFormat="1">
      <c r="A110" s="28" t="s">
        <v>413</v>
      </c>
      <c r="B110" s="28" t="s">
        <v>414</v>
      </c>
      <c r="C110" s="51">
        <v>4.5</v>
      </c>
      <c r="D110" s="51">
        <f t="shared" ref="D110:D111" si="23">10*C110</f>
        <v>45</v>
      </c>
    </row>
    <row r="111" spans="1:4" s="6" customFormat="1" ht="30">
      <c r="A111" s="28" t="s">
        <v>415</v>
      </c>
      <c r="B111" s="28" t="s">
        <v>414</v>
      </c>
      <c r="C111" s="51">
        <v>4.5</v>
      </c>
      <c r="D111" s="51">
        <f t="shared" si="23"/>
        <v>45</v>
      </c>
    </row>
    <row r="112" spans="1:4" s="6" customFormat="1">
      <c r="A112" s="28" t="s">
        <v>416</v>
      </c>
      <c r="B112" s="28" t="s">
        <v>359</v>
      </c>
      <c r="C112" s="51">
        <v>4.5</v>
      </c>
      <c r="D112" s="51">
        <f>20*C112</f>
        <v>90</v>
      </c>
    </row>
    <row r="113" spans="1:4" s="6" customFormat="1">
      <c r="A113" s="41" t="s">
        <v>417</v>
      </c>
      <c r="B113" s="28"/>
      <c r="C113" s="51"/>
      <c r="D113" s="50"/>
    </row>
    <row r="114" spans="1:4" s="6" customFormat="1" ht="45">
      <c r="A114" s="28" t="s">
        <v>418</v>
      </c>
      <c r="B114" s="28"/>
      <c r="C114" s="51"/>
      <c r="D114" s="50"/>
    </row>
    <row r="115" spans="1:4" s="6" customFormat="1">
      <c r="A115" s="28" t="s">
        <v>419</v>
      </c>
      <c r="B115" s="28" t="s">
        <v>310</v>
      </c>
      <c r="C115" s="51">
        <v>4.5</v>
      </c>
      <c r="D115" s="51">
        <f t="shared" ref="D115:D116" si="24">30*C115</f>
        <v>135</v>
      </c>
    </row>
    <row r="116" spans="1:4" s="6" customFormat="1">
      <c r="A116" s="28" t="s">
        <v>420</v>
      </c>
      <c r="B116" s="28" t="s">
        <v>310</v>
      </c>
      <c r="C116" s="51">
        <v>4.5</v>
      </c>
      <c r="D116" s="51">
        <f t="shared" si="24"/>
        <v>135</v>
      </c>
    </row>
    <row r="117" spans="1:4" s="6" customFormat="1">
      <c r="A117" s="40" t="s">
        <v>421</v>
      </c>
      <c r="B117" s="28"/>
      <c r="C117" s="51"/>
      <c r="D117" s="50"/>
    </row>
    <row r="118" spans="1:4" s="6" customFormat="1" ht="45">
      <c r="A118" s="28" t="s">
        <v>422</v>
      </c>
      <c r="B118" s="28"/>
      <c r="C118" s="51"/>
      <c r="D118" s="50"/>
    </row>
    <row r="119" spans="1:4" s="6" customFormat="1">
      <c r="A119" s="28" t="s">
        <v>423</v>
      </c>
      <c r="B119" s="28" t="s">
        <v>310</v>
      </c>
      <c r="C119" s="51">
        <v>4.5</v>
      </c>
      <c r="D119" s="51">
        <f t="shared" ref="D119:D120" si="25">30*C119</f>
        <v>135</v>
      </c>
    </row>
    <row r="120" spans="1:4" s="6" customFormat="1">
      <c r="A120" s="28" t="s">
        <v>424</v>
      </c>
      <c r="B120" s="28" t="s">
        <v>310</v>
      </c>
      <c r="C120" s="51">
        <v>4.5</v>
      </c>
      <c r="D120" s="51">
        <f t="shared" si="25"/>
        <v>135</v>
      </c>
    </row>
    <row r="121" spans="1:4" s="6" customFormat="1">
      <c r="A121" s="41" t="s">
        <v>425</v>
      </c>
      <c r="B121" s="28"/>
      <c r="C121" s="51"/>
      <c r="D121" s="50"/>
    </row>
    <row r="122" spans="1:4" s="6" customFormat="1" ht="45">
      <c r="A122" s="28" t="s">
        <v>426</v>
      </c>
      <c r="B122" s="28"/>
      <c r="C122" s="51"/>
      <c r="D122" s="50"/>
    </row>
    <row r="123" spans="1:4" s="6" customFormat="1">
      <c r="A123" s="28" t="s">
        <v>427</v>
      </c>
      <c r="B123" s="28" t="s">
        <v>310</v>
      </c>
      <c r="C123" s="51">
        <v>4.5</v>
      </c>
      <c r="D123" s="51">
        <f t="shared" ref="D123:D124" si="26">30*C123</f>
        <v>135</v>
      </c>
    </row>
    <row r="124" spans="1:4" s="6" customFormat="1">
      <c r="A124" s="28" t="s">
        <v>428</v>
      </c>
      <c r="B124" s="28" t="s">
        <v>310</v>
      </c>
      <c r="C124" s="51">
        <v>4.5</v>
      </c>
      <c r="D124" s="51">
        <f t="shared" si="26"/>
        <v>135</v>
      </c>
    </row>
    <row r="125" spans="1:4" s="6" customFormat="1">
      <c r="A125" s="41" t="s">
        <v>429</v>
      </c>
      <c r="B125" s="28"/>
      <c r="C125" s="51"/>
      <c r="D125" s="51"/>
    </row>
    <row r="126" spans="1:4" s="6" customFormat="1" ht="75">
      <c r="A126" s="28" t="s">
        <v>430</v>
      </c>
      <c r="B126" s="28"/>
      <c r="C126" s="51"/>
      <c r="D126" s="50"/>
    </row>
    <row r="127" spans="1:4" s="6" customFormat="1">
      <c r="A127" s="28" t="s">
        <v>431</v>
      </c>
      <c r="B127" s="28" t="s">
        <v>310</v>
      </c>
      <c r="C127" s="51">
        <v>4.5</v>
      </c>
      <c r="D127" s="51">
        <f t="shared" ref="D127:D128" si="27">30*C127</f>
        <v>135</v>
      </c>
    </row>
    <row r="128" spans="1:4" s="6" customFormat="1">
      <c r="A128" s="28" t="s">
        <v>432</v>
      </c>
      <c r="B128" s="28" t="s">
        <v>310</v>
      </c>
      <c r="C128" s="51">
        <v>4.5</v>
      </c>
      <c r="D128" s="51">
        <f t="shared" si="27"/>
        <v>135</v>
      </c>
    </row>
    <row r="129" spans="1:4" s="6" customFormat="1">
      <c r="A129" s="41" t="s">
        <v>433</v>
      </c>
      <c r="B129" s="28"/>
      <c r="C129" s="51"/>
      <c r="D129" s="50"/>
    </row>
    <row r="130" spans="1:4" s="6" customFormat="1" ht="45">
      <c r="A130" s="28" t="s">
        <v>434</v>
      </c>
      <c r="B130" s="28" t="s">
        <v>435</v>
      </c>
      <c r="C130" s="51">
        <v>4.5</v>
      </c>
      <c r="D130" s="51">
        <f t="shared" ref="D130:D132" si="28">30*C130</f>
        <v>135</v>
      </c>
    </row>
    <row r="131" spans="1:4" s="6" customFormat="1">
      <c r="A131" s="28" t="s">
        <v>436</v>
      </c>
      <c r="B131" s="28" t="s">
        <v>310</v>
      </c>
      <c r="C131" s="51">
        <v>4.5</v>
      </c>
      <c r="D131" s="51">
        <f t="shared" si="28"/>
        <v>135</v>
      </c>
    </row>
    <row r="132" spans="1:4" s="6" customFormat="1">
      <c r="A132" s="28" t="s">
        <v>437</v>
      </c>
      <c r="B132" s="28" t="s">
        <v>310</v>
      </c>
      <c r="C132" s="51">
        <v>4.5</v>
      </c>
      <c r="D132" s="51">
        <f t="shared" si="28"/>
        <v>135</v>
      </c>
    </row>
    <row r="133" spans="1:4" s="6" customFormat="1">
      <c r="A133" s="42" t="s">
        <v>438</v>
      </c>
      <c r="B133" s="28"/>
      <c r="C133" s="52"/>
      <c r="D133" s="53"/>
    </row>
    <row r="134" spans="1:4" s="6" customFormat="1" ht="45">
      <c r="A134" s="43" t="s">
        <v>439</v>
      </c>
      <c r="B134" s="89"/>
      <c r="C134" s="54"/>
      <c r="D134" s="53"/>
    </row>
    <row r="135" spans="1:4" s="6" customFormat="1">
      <c r="A135" s="44" t="s">
        <v>440</v>
      </c>
      <c r="B135" s="89"/>
      <c r="C135" s="55"/>
      <c r="D135" s="56"/>
    </row>
    <row r="136" spans="1:4" s="6" customFormat="1">
      <c r="A136" s="44" t="s">
        <v>441</v>
      </c>
      <c r="B136" s="89"/>
      <c r="C136" s="55"/>
      <c r="D136" s="56"/>
    </row>
    <row r="137" spans="1:4" s="6" customFormat="1">
      <c r="A137" s="44" t="s">
        <v>442</v>
      </c>
      <c r="B137" s="89"/>
      <c r="C137" s="55"/>
      <c r="D137" s="56"/>
    </row>
    <row r="138" spans="1:4" s="6" customFormat="1">
      <c r="A138" s="44" t="s">
        <v>443</v>
      </c>
      <c r="B138" s="89"/>
      <c r="C138" s="55"/>
      <c r="D138" s="56"/>
    </row>
    <row r="139" spans="1:4" s="6" customFormat="1">
      <c r="A139" s="44" t="s">
        <v>444</v>
      </c>
      <c r="B139" s="89"/>
      <c r="C139" s="55"/>
      <c r="D139" s="56"/>
    </row>
    <row r="140" spans="1:4" s="6" customFormat="1">
      <c r="A140" s="44" t="s">
        <v>445</v>
      </c>
      <c r="B140" s="89"/>
      <c r="C140" s="55"/>
      <c r="D140" s="56"/>
    </row>
    <row r="141" spans="1:4" s="6" customFormat="1">
      <c r="A141" s="44" t="s">
        <v>446</v>
      </c>
      <c r="B141" s="89"/>
      <c r="C141" s="55"/>
      <c r="D141" s="56"/>
    </row>
    <row r="142" spans="1:4" s="6" customFormat="1">
      <c r="A142" s="44" t="s">
        <v>447</v>
      </c>
      <c r="B142" s="89"/>
      <c r="C142" s="55"/>
      <c r="D142" s="56"/>
    </row>
    <row r="143" spans="1:4" s="6" customFormat="1">
      <c r="A143" s="44" t="s">
        <v>448</v>
      </c>
      <c r="B143" s="89"/>
      <c r="C143" s="55"/>
      <c r="D143" s="56"/>
    </row>
    <row r="144" spans="1:4" s="6" customFormat="1">
      <c r="A144" s="44" t="s">
        <v>449</v>
      </c>
      <c r="B144" s="89"/>
      <c r="C144" s="55"/>
      <c r="D144" s="56"/>
    </row>
    <row r="145" spans="1:4" s="6" customFormat="1">
      <c r="A145" s="44" t="s">
        <v>450</v>
      </c>
      <c r="B145" s="89"/>
      <c r="C145" s="55"/>
      <c r="D145" s="56"/>
    </row>
    <row r="146" spans="1:4" s="6" customFormat="1">
      <c r="A146" s="44" t="s">
        <v>451</v>
      </c>
      <c r="B146" s="89"/>
      <c r="C146" s="55"/>
      <c r="D146" s="56"/>
    </row>
    <row r="147" spans="1:4" s="6" customFormat="1">
      <c r="A147" s="44" t="s">
        <v>452</v>
      </c>
      <c r="B147" s="89"/>
      <c r="C147" s="55"/>
      <c r="D147" s="56"/>
    </row>
    <row r="148" spans="1:4" s="6" customFormat="1">
      <c r="A148" s="44" t="s">
        <v>453</v>
      </c>
      <c r="B148" s="89"/>
      <c r="C148" s="55"/>
      <c r="D148" s="56"/>
    </row>
    <row r="149" spans="1:4" s="6" customFormat="1">
      <c r="A149" s="44" t="s">
        <v>454</v>
      </c>
      <c r="B149" s="89"/>
      <c r="C149" s="55"/>
      <c r="D149" s="56"/>
    </row>
    <row r="150" spans="1:4" s="6" customFormat="1">
      <c r="A150" s="44" t="s">
        <v>455</v>
      </c>
      <c r="B150" s="89"/>
      <c r="C150" s="55"/>
      <c r="D150" s="56"/>
    </row>
    <row r="151" spans="1:4" s="6" customFormat="1">
      <c r="A151" s="44" t="s">
        <v>456</v>
      </c>
      <c r="B151" s="89"/>
      <c r="C151" s="55"/>
      <c r="D151" s="56"/>
    </row>
    <row r="152" spans="1:4" s="6" customFormat="1">
      <c r="A152" s="44" t="s">
        <v>457</v>
      </c>
      <c r="B152" s="89"/>
      <c r="C152" s="55"/>
      <c r="D152" s="56"/>
    </row>
    <row r="153" spans="1:4" s="6" customFormat="1">
      <c r="A153" s="44" t="s">
        <v>458</v>
      </c>
      <c r="B153" s="89"/>
      <c r="C153" s="55"/>
      <c r="D153" s="56"/>
    </row>
    <row r="154" spans="1:4" s="6" customFormat="1">
      <c r="A154" s="44" t="s">
        <v>459</v>
      </c>
      <c r="B154" s="89"/>
      <c r="C154" s="55"/>
      <c r="D154" s="56"/>
    </row>
    <row r="155" spans="1:4" s="6" customFormat="1">
      <c r="A155" s="44" t="s">
        <v>460</v>
      </c>
      <c r="B155" s="89"/>
      <c r="C155" s="55"/>
      <c r="D155" s="56"/>
    </row>
    <row r="156" spans="1:4" s="6" customFormat="1">
      <c r="A156" s="44" t="s">
        <v>461</v>
      </c>
      <c r="B156" s="89"/>
      <c r="C156" s="55"/>
      <c r="D156" s="56"/>
    </row>
    <row r="157" spans="1:4" s="6" customFormat="1">
      <c r="A157" s="45" t="s">
        <v>462</v>
      </c>
      <c r="B157" s="89"/>
      <c r="C157" s="57"/>
      <c r="D157" s="58"/>
    </row>
    <row r="158" spans="1:4" s="6" customFormat="1">
      <c r="A158" s="45" t="s">
        <v>463</v>
      </c>
      <c r="B158" s="28" t="s">
        <v>310</v>
      </c>
      <c r="C158" s="59">
        <v>4.5</v>
      </c>
      <c r="D158" s="59">
        <f t="shared" ref="D158:D159" si="29">30*C158</f>
        <v>135</v>
      </c>
    </row>
    <row r="159" spans="1:4" s="6" customFormat="1">
      <c r="A159" s="28" t="s">
        <v>464</v>
      </c>
      <c r="B159" s="28" t="s">
        <v>310</v>
      </c>
      <c r="C159" s="51">
        <v>4.5</v>
      </c>
      <c r="D159" s="51">
        <f t="shared" si="29"/>
        <v>135</v>
      </c>
    </row>
    <row r="160" spans="1:4" s="6" customFormat="1">
      <c r="A160" s="28" t="s">
        <v>465</v>
      </c>
      <c r="B160" s="28"/>
      <c r="C160" s="51"/>
      <c r="D160" s="50"/>
    </row>
    <row r="161" spans="1:4" s="6" customFormat="1">
      <c r="A161" s="28" t="s">
        <v>466</v>
      </c>
      <c r="B161" s="28" t="s">
        <v>359</v>
      </c>
      <c r="C161" s="51">
        <v>4.5</v>
      </c>
      <c r="D161" s="51">
        <f>20*C161</f>
        <v>90</v>
      </c>
    </row>
    <row r="162" spans="1:4" s="6" customFormat="1">
      <c r="A162" s="28" t="s">
        <v>467</v>
      </c>
      <c r="B162" s="28" t="s">
        <v>414</v>
      </c>
      <c r="C162" s="51">
        <v>4.5</v>
      </c>
      <c r="D162" s="51">
        <f t="shared" ref="D162:D163" si="30">10*C162</f>
        <v>45</v>
      </c>
    </row>
    <row r="163" spans="1:4" s="6" customFormat="1" ht="30">
      <c r="A163" s="28" t="s">
        <v>468</v>
      </c>
      <c r="B163" s="28" t="s">
        <v>414</v>
      </c>
      <c r="C163" s="51">
        <v>4.5</v>
      </c>
      <c r="D163" s="51">
        <f t="shared" si="30"/>
        <v>45</v>
      </c>
    </row>
    <row r="164" spans="1:4" s="6" customFormat="1">
      <c r="A164" s="46" t="s">
        <v>469</v>
      </c>
      <c r="B164" s="28"/>
      <c r="C164" s="51"/>
      <c r="D164" s="50"/>
    </row>
    <row r="165" spans="1:4" s="6" customFormat="1" ht="45">
      <c r="A165" s="47" t="s">
        <v>470</v>
      </c>
      <c r="B165" s="81"/>
      <c r="C165" s="81"/>
      <c r="D165" s="81"/>
    </row>
    <row r="166" spans="1:4" s="6" customFormat="1">
      <c r="A166" s="48" t="s">
        <v>471</v>
      </c>
      <c r="B166" s="81"/>
      <c r="C166" s="81"/>
      <c r="D166" s="81"/>
    </row>
    <row r="167" spans="1:4" s="6" customFormat="1">
      <c r="A167" s="48" t="s">
        <v>472</v>
      </c>
      <c r="B167" s="81"/>
      <c r="C167" s="81"/>
      <c r="D167" s="81"/>
    </row>
    <row r="168" spans="1:4" s="6" customFormat="1">
      <c r="A168" s="48" t="s">
        <v>473</v>
      </c>
      <c r="B168" s="81"/>
      <c r="C168" s="81"/>
      <c r="D168" s="81"/>
    </row>
    <row r="169" spans="1:4" s="6" customFormat="1">
      <c r="A169" s="48" t="s">
        <v>474</v>
      </c>
      <c r="B169" s="81"/>
      <c r="C169" s="81"/>
      <c r="D169" s="81"/>
    </row>
    <row r="170" spans="1:4" s="6" customFormat="1">
      <c r="A170" s="48" t="s">
        <v>475</v>
      </c>
      <c r="B170" s="81"/>
      <c r="C170" s="81"/>
      <c r="D170" s="81"/>
    </row>
    <row r="171" spans="1:4" s="6" customFormat="1">
      <c r="A171" s="48" t="s">
        <v>476</v>
      </c>
      <c r="B171" s="81"/>
      <c r="C171" s="81"/>
      <c r="D171" s="81"/>
    </row>
    <row r="172" spans="1:4" s="6" customFormat="1">
      <c r="A172" s="48" t="s">
        <v>477</v>
      </c>
      <c r="B172" s="84"/>
      <c r="C172" s="84"/>
      <c r="D172" s="84"/>
    </row>
    <row r="173" spans="1:4" s="6" customFormat="1">
      <c r="A173" s="28" t="s">
        <v>478</v>
      </c>
      <c r="B173" s="28" t="s">
        <v>310</v>
      </c>
      <c r="C173" s="51">
        <v>4.5</v>
      </c>
      <c r="D173" s="51">
        <f t="shared" ref="D173:D174" si="31">30*C173</f>
        <v>135</v>
      </c>
    </row>
    <row r="174" spans="1:4" s="6" customFormat="1">
      <c r="A174" s="28" t="s">
        <v>479</v>
      </c>
      <c r="B174" s="28" t="s">
        <v>310</v>
      </c>
      <c r="C174" s="51">
        <v>4.5</v>
      </c>
      <c r="D174" s="51">
        <f t="shared" si="31"/>
        <v>135</v>
      </c>
    </row>
    <row r="175" spans="1:4" s="6" customFormat="1">
      <c r="A175" s="49" t="s">
        <v>480</v>
      </c>
      <c r="B175" s="28"/>
      <c r="C175" s="51"/>
      <c r="D175" s="50"/>
    </row>
    <row r="176" spans="1:4" s="6" customFormat="1" ht="45">
      <c r="A176" s="43" t="s">
        <v>481</v>
      </c>
      <c r="B176" s="81"/>
      <c r="C176" s="81"/>
      <c r="D176" s="81"/>
    </row>
    <row r="177" spans="1:4" s="6" customFormat="1">
      <c r="A177" s="44" t="s">
        <v>482</v>
      </c>
      <c r="B177" s="81"/>
      <c r="C177" s="81"/>
      <c r="D177" s="81"/>
    </row>
    <row r="178" spans="1:4" s="6" customFormat="1">
      <c r="A178" s="44" t="s">
        <v>483</v>
      </c>
      <c r="B178" s="81"/>
      <c r="C178" s="81"/>
      <c r="D178" s="81"/>
    </row>
    <row r="179" spans="1:4" s="6" customFormat="1">
      <c r="A179" s="44" t="s">
        <v>484</v>
      </c>
      <c r="B179" s="81"/>
      <c r="C179" s="81"/>
      <c r="D179" s="81"/>
    </row>
    <row r="180" spans="1:4" s="6" customFormat="1">
      <c r="A180" s="44" t="s">
        <v>485</v>
      </c>
      <c r="B180" s="81"/>
      <c r="C180" s="81"/>
      <c r="D180" s="81"/>
    </row>
    <row r="181" spans="1:4" s="6" customFormat="1">
      <c r="A181" s="44" t="s">
        <v>486</v>
      </c>
      <c r="B181" s="81"/>
      <c r="C181" s="81"/>
      <c r="D181" s="81"/>
    </row>
    <row r="182" spans="1:4" s="6" customFormat="1">
      <c r="A182" s="44" t="s">
        <v>487</v>
      </c>
      <c r="B182" s="81"/>
      <c r="C182" s="81"/>
      <c r="D182" s="81"/>
    </row>
    <row r="183" spans="1:4" s="6" customFormat="1">
      <c r="A183" s="44" t="s">
        <v>488</v>
      </c>
      <c r="B183" s="81"/>
      <c r="C183" s="81"/>
      <c r="D183" s="81"/>
    </row>
    <row r="184" spans="1:4" s="6" customFormat="1">
      <c r="A184" s="44" t="s">
        <v>489</v>
      </c>
      <c r="B184" s="81"/>
      <c r="C184" s="81"/>
      <c r="D184" s="81"/>
    </row>
    <row r="185" spans="1:4" s="6" customFormat="1">
      <c r="A185" s="44" t="s">
        <v>490</v>
      </c>
      <c r="B185" s="81"/>
      <c r="C185" s="81"/>
      <c r="D185" s="81"/>
    </row>
    <row r="186" spans="1:4" s="6" customFormat="1">
      <c r="A186" s="44" t="s">
        <v>491</v>
      </c>
      <c r="B186" s="81"/>
      <c r="C186" s="81"/>
      <c r="D186" s="81"/>
    </row>
    <row r="187" spans="1:4" s="6" customFormat="1">
      <c r="A187" s="44" t="s">
        <v>492</v>
      </c>
      <c r="B187" s="81"/>
      <c r="C187" s="81"/>
      <c r="D187" s="81"/>
    </row>
    <row r="188" spans="1:4" s="6" customFormat="1">
      <c r="A188" s="44" t="s">
        <v>493</v>
      </c>
      <c r="B188" s="81"/>
      <c r="C188" s="81"/>
      <c r="D188" s="81"/>
    </row>
    <row r="189" spans="1:4" s="6" customFormat="1">
      <c r="A189" s="44" t="s">
        <v>494</v>
      </c>
      <c r="B189" s="81"/>
      <c r="C189" s="81"/>
      <c r="D189" s="81"/>
    </row>
    <row r="190" spans="1:4" s="6" customFormat="1">
      <c r="A190" s="45" t="s">
        <v>495</v>
      </c>
      <c r="B190" s="81"/>
      <c r="C190" s="81"/>
      <c r="D190" s="81"/>
    </row>
    <row r="191" spans="1:4" s="6" customFormat="1">
      <c r="A191" s="45" t="s">
        <v>496</v>
      </c>
      <c r="B191" s="28" t="s">
        <v>310</v>
      </c>
      <c r="C191" s="51">
        <v>4.5</v>
      </c>
      <c r="D191" s="51">
        <f t="shared" ref="D191:D192" si="32">30*C191</f>
        <v>135</v>
      </c>
    </row>
    <row r="192" spans="1:4" s="6" customFormat="1">
      <c r="A192" s="28" t="s">
        <v>497</v>
      </c>
      <c r="B192" s="28" t="s">
        <v>310</v>
      </c>
      <c r="C192" s="51">
        <v>4.5</v>
      </c>
      <c r="D192" s="51">
        <f t="shared" si="32"/>
        <v>135</v>
      </c>
    </row>
    <row r="193" spans="1:4" s="6" customFormat="1">
      <c r="A193" s="41" t="s">
        <v>498</v>
      </c>
      <c r="B193" s="28"/>
      <c r="C193" s="51"/>
      <c r="D193" s="50"/>
    </row>
    <row r="194" spans="1:4" s="6" customFormat="1" ht="45">
      <c r="A194" s="28" t="s">
        <v>499</v>
      </c>
      <c r="B194" s="28"/>
      <c r="C194" s="51"/>
      <c r="D194" s="50"/>
    </row>
    <row r="195" spans="1:4" s="6" customFormat="1">
      <c r="A195" s="28" t="s">
        <v>500</v>
      </c>
      <c r="B195" s="28" t="s">
        <v>310</v>
      </c>
      <c r="C195" s="51">
        <v>4.5</v>
      </c>
      <c r="D195" s="51">
        <f t="shared" ref="D195:D196" si="33">30*C195</f>
        <v>135</v>
      </c>
    </row>
    <row r="196" spans="1:4" s="6" customFormat="1">
      <c r="A196" s="28" t="s">
        <v>501</v>
      </c>
      <c r="B196" s="28" t="s">
        <v>310</v>
      </c>
      <c r="C196" s="51">
        <v>4.5</v>
      </c>
      <c r="D196" s="51">
        <f t="shared" si="33"/>
        <v>135</v>
      </c>
    </row>
    <row r="197" spans="1:4" s="6" customFormat="1">
      <c r="A197" s="41" t="s">
        <v>502</v>
      </c>
      <c r="B197" s="28"/>
      <c r="C197" s="51"/>
      <c r="D197" s="50"/>
    </row>
    <row r="198" spans="1:4" s="6" customFormat="1" ht="45">
      <c r="A198" s="28" t="s">
        <v>503</v>
      </c>
      <c r="B198" s="28"/>
      <c r="C198" s="51"/>
      <c r="D198" s="50"/>
    </row>
    <row r="199" spans="1:4" s="6" customFormat="1">
      <c r="A199" s="28" t="s">
        <v>504</v>
      </c>
      <c r="B199" s="28" t="s">
        <v>310</v>
      </c>
      <c r="C199" s="51">
        <v>4.5</v>
      </c>
      <c r="D199" s="51">
        <f t="shared" ref="D199:D200" si="34">30*C199</f>
        <v>135</v>
      </c>
    </row>
    <row r="200" spans="1:4" s="6" customFormat="1">
      <c r="A200" s="28" t="s">
        <v>505</v>
      </c>
      <c r="B200" s="28" t="s">
        <v>310</v>
      </c>
      <c r="C200" s="51">
        <v>4.5</v>
      </c>
      <c r="D200" s="51">
        <f t="shared" si="34"/>
        <v>135</v>
      </c>
    </row>
    <row r="201" spans="1:4" s="6" customFormat="1">
      <c r="A201" s="28" t="s">
        <v>506</v>
      </c>
      <c r="B201" s="28"/>
      <c r="C201" s="51"/>
      <c r="D201" s="50"/>
    </row>
    <row r="202" spans="1:4" s="6" customFormat="1">
      <c r="A202" s="28" t="s">
        <v>507</v>
      </c>
      <c r="B202" s="28" t="s">
        <v>359</v>
      </c>
      <c r="C202" s="51">
        <v>4.5</v>
      </c>
      <c r="D202" s="51">
        <f>20*C202</f>
        <v>90</v>
      </c>
    </row>
    <row r="203" spans="1:4" s="6" customFormat="1">
      <c r="A203" s="28" t="s">
        <v>508</v>
      </c>
      <c r="B203" s="28" t="s">
        <v>414</v>
      </c>
      <c r="C203" s="51">
        <v>4.5</v>
      </c>
      <c r="D203" s="51">
        <f t="shared" ref="D203:D204" si="35">10*C203</f>
        <v>45</v>
      </c>
    </row>
    <row r="204" spans="1:4" s="6" customFormat="1" ht="30">
      <c r="A204" s="28" t="s">
        <v>509</v>
      </c>
      <c r="B204" s="28" t="s">
        <v>414</v>
      </c>
      <c r="C204" s="51">
        <v>4.5</v>
      </c>
      <c r="D204" s="51">
        <f t="shared" si="35"/>
        <v>45</v>
      </c>
    </row>
  </sheetData>
  <mergeCells count="16">
    <mergeCell ref="B176:B190"/>
    <mergeCell ref="C29:C30"/>
    <mergeCell ref="D29:D30"/>
    <mergeCell ref="C165:C172"/>
    <mergeCell ref="D165:D172"/>
    <mergeCell ref="B29:B30"/>
    <mergeCell ref="B32:B33"/>
    <mergeCell ref="B35:B36"/>
    <mergeCell ref="B134:B157"/>
    <mergeCell ref="B165:B172"/>
    <mergeCell ref="C176:C190"/>
    <mergeCell ref="D176:D190"/>
    <mergeCell ref="C35:C36"/>
    <mergeCell ref="D35:D36"/>
    <mergeCell ref="C32:C33"/>
    <mergeCell ref="D32:D33"/>
  </mergeCells>
  <pageMargins left="0.2" right="0.2"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Tabel 1</vt:lpstr>
      <vt:lpstr>Tabel 2</vt:lpstr>
      <vt:lpstr>Tabel 3</vt:lpstr>
      <vt:lpstr>Tabel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bianca.topala</dc:creator>
  <cp:lastModifiedBy>bianca.topala</cp:lastModifiedBy>
  <cp:lastPrinted>2023-07-24T09:06:06Z</cp:lastPrinted>
  <dcterms:created xsi:type="dcterms:W3CDTF">2023-07-20T14:53:24Z</dcterms:created>
  <dcterms:modified xsi:type="dcterms:W3CDTF">2023-08-28T11:51:08Z</dcterms:modified>
</cp:coreProperties>
</file>